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se\Google Drive\DOSSIERS JOSSELIN\CLIENTS\TUTORIELS POUR E-LEARNING\TUTORIELS A TELECHARGER\TUTORIELS FORMATION BLEUE\4 Comment protéger les données\Fichier source\"/>
    </mc:Choice>
  </mc:AlternateContent>
  <xr:revisionPtr revIDLastSave="0" documentId="13_ncr:1_{DC8F5852-B6FF-40D7-AD26-A206AED4B1B1}" xr6:coauthVersionLast="47" xr6:coauthVersionMax="47" xr10:uidLastSave="{00000000-0000-0000-0000-000000000000}"/>
  <bookViews>
    <workbookView xWindow="-108" yWindow="-108" windowWidth="23256" windowHeight="13176" xr2:uid="{5647F707-312C-414D-9342-C01E8FCB8308}"/>
  </bookViews>
  <sheets>
    <sheet name="Liste de données" sheetId="1" r:id="rId1"/>
    <sheet name="TCD" sheetId="8" r:id="rId2"/>
    <sheet name="Chiffres d'affaires" sheetId="6" r:id="rId3"/>
    <sheet name="Heures supp" sheetId="9" r:id="rId4"/>
    <sheet name="RECHERCHEV" sheetId="5" state="hidden" r:id="rId5"/>
    <sheet name="Listes déroulantes" sheetId="4" state="hidden" r:id="rId6"/>
    <sheet name="FIltre avancé" sheetId="3" state="hidden" r:id="rId7"/>
  </sheets>
  <definedNames>
    <definedName name="_xlnm._FilterDatabase" localSheetId="0" hidden="1">'Liste de données'!$A$1:$I$143</definedName>
    <definedName name="_xlnm.Criteria" localSheetId="6">'FIltre avancé'!$C$3:$I$5</definedName>
    <definedName name="En_têtes">Salariés[#Headers]</definedName>
    <definedName name="_xlnm.Extract" localSheetId="6">'FIltre avancé'!$A$14:$D$14</definedName>
    <definedName name="_xlnm.Print_Titles" localSheetId="0">'Liste de données'!$1:$1</definedName>
    <definedName name="Nom">RECHERCHEV!$B$3</definedName>
    <definedName name="Noms">RECHERCHEV!$B$3</definedName>
    <definedName name="SERVICES">Tableau5[SERVICES]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4" i="9"/>
  <c r="D13" i="6" l="1"/>
  <c r="E13" i="6"/>
  <c r="F13" i="6"/>
  <c r="G13" i="6"/>
  <c r="H13" i="6"/>
  <c r="D14" i="6"/>
  <c r="E14" i="6"/>
  <c r="F14" i="6"/>
  <c r="G14" i="6"/>
  <c r="H14" i="6"/>
  <c r="D15" i="6"/>
  <c r="E15" i="6"/>
  <c r="F15" i="6"/>
  <c r="G15" i="6"/>
  <c r="H15" i="6"/>
  <c r="D16" i="6"/>
  <c r="E16" i="6"/>
  <c r="F16" i="6"/>
  <c r="G16" i="6"/>
  <c r="H16" i="6"/>
  <c r="C16" i="6"/>
  <c r="C15" i="6"/>
  <c r="C14" i="6"/>
  <c r="C13" i="6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2" i="1"/>
  <c r="J3" i="1"/>
  <c r="J4" i="1"/>
  <c r="E4" i="5" l="1"/>
  <c r="E5" i="5"/>
  <c r="E6" i="5"/>
  <c r="E7" i="5"/>
  <c r="E8" i="5"/>
  <c r="E9" i="5"/>
  <c r="E10" i="5"/>
  <c r="E3" i="5"/>
</calcChain>
</file>

<file path=xl/sharedStrings.xml><?xml version="1.0" encoding="utf-8"?>
<sst xmlns="http://schemas.openxmlformats.org/spreadsheetml/2006/main" count="985" uniqueCount="362">
  <si>
    <t>Nom</t>
  </si>
  <si>
    <t>Prénom</t>
  </si>
  <si>
    <t>Homme / Femme</t>
  </si>
  <si>
    <t>Date de naissance</t>
  </si>
  <si>
    <t>Service</t>
  </si>
  <si>
    <t>Contrat</t>
  </si>
  <si>
    <t>Statut</t>
  </si>
  <si>
    <t>Salaire</t>
  </si>
  <si>
    <t>Ancienneté</t>
  </si>
  <si>
    <t>H</t>
  </si>
  <si>
    <t>PRODUCTION</t>
  </si>
  <si>
    <t>CDD</t>
  </si>
  <si>
    <t>OUVRIER</t>
  </si>
  <si>
    <t>F</t>
  </si>
  <si>
    <t>CDI</t>
  </si>
  <si>
    <t>QUALITE</t>
  </si>
  <si>
    <t>LAURENT</t>
  </si>
  <si>
    <t>JULIEN</t>
  </si>
  <si>
    <t>BOSSON</t>
  </si>
  <si>
    <t>DOMINIQUE</t>
  </si>
  <si>
    <t>MAINTENANCE</t>
  </si>
  <si>
    <t>EXPEDITIONS</t>
  </si>
  <si>
    <t>RICHARD</t>
  </si>
  <si>
    <t>STANDARD</t>
  </si>
  <si>
    <t>PAUL</t>
  </si>
  <si>
    <t>OUVRIER QUALIFIE</t>
  </si>
  <si>
    <t>DUBOIS</t>
  </si>
  <si>
    <t>AGENT DE MAITRISE</t>
  </si>
  <si>
    <t>COMPTABILITE</t>
  </si>
  <si>
    <t>OUVRIER H.QUALIFIE</t>
  </si>
  <si>
    <t>LUDOVIC</t>
  </si>
  <si>
    <t>ACHATS</t>
  </si>
  <si>
    <t>CADRE</t>
  </si>
  <si>
    <t>DIRECTION SITE</t>
  </si>
  <si>
    <t>CADRE DIRIGEANT</t>
  </si>
  <si>
    <t>NETTOYAGE</t>
  </si>
  <si>
    <t>MIREILLE</t>
  </si>
  <si>
    <t>R &amp; D</t>
  </si>
  <si>
    <t>DANIELE</t>
  </si>
  <si>
    <t>CADRE AUTONOME</t>
  </si>
  <si>
    <t>ALEXANDRE</t>
  </si>
  <si>
    <t>YANNICK</t>
  </si>
  <si>
    <t>EMERIK</t>
  </si>
  <si>
    <t>WILLIAM</t>
  </si>
  <si>
    <t>ABBASSI</t>
  </si>
  <si>
    <t>ABREU</t>
  </si>
  <si>
    <t>AFANA</t>
  </si>
  <si>
    <t>AGUIRRA</t>
  </si>
  <si>
    <t>AIMARD</t>
  </si>
  <si>
    <t>ALEXER</t>
  </si>
  <si>
    <t>AUBARD</t>
  </si>
  <si>
    <t>BABUR</t>
  </si>
  <si>
    <t>BARANI</t>
  </si>
  <si>
    <t>BARDIOT</t>
  </si>
  <si>
    <t>BARITAUD</t>
  </si>
  <si>
    <t>BARRE</t>
  </si>
  <si>
    <t>BERGER</t>
  </si>
  <si>
    <t>BICER</t>
  </si>
  <si>
    <t>BOCHARD</t>
  </si>
  <si>
    <t>BOLLIET</t>
  </si>
  <si>
    <t>BONNAGUE</t>
  </si>
  <si>
    <t>BORNAND</t>
  </si>
  <si>
    <t>BOURDIER</t>
  </si>
  <si>
    <t>BUSSAT</t>
  </si>
  <si>
    <t>BUTTET</t>
  </si>
  <si>
    <t>CADOUX</t>
  </si>
  <si>
    <t>CAMARA</t>
  </si>
  <si>
    <t>CANIK</t>
  </si>
  <si>
    <t>CARDON</t>
  </si>
  <si>
    <t>CHALLIER</t>
  </si>
  <si>
    <t>CETIN</t>
  </si>
  <si>
    <t>CHEVALLIER</t>
  </si>
  <si>
    <t>CHOUARD</t>
  </si>
  <si>
    <t>CLAVIER</t>
  </si>
  <si>
    <t>COLARAS</t>
  </si>
  <si>
    <t>COMTAT</t>
  </si>
  <si>
    <t>COPPEL</t>
  </si>
  <si>
    <t>CORNEA</t>
  </si>
  <si>
    <t>DABO</t>
  </si>
  <si>
    <t>DEBUC</t>
  </si>
  <si>
    <t>DECOMBLE</t>
  </si>
  <si>
    <t>DEGERINE</t>
  </si>
  <si>
    <t>DESSENS</t>
  </si>
  <si>
    <t>DIALLO</t>
  </si>
  <si>
    <t>DIAZ</t>
  </si>
  <si>
    <t>DINCER</t>
  </si>
  <si>
    <t>DOMAIN</t>
  </si>
  <si>
    <t>DONEUX</t>
  </si>
  <si>
    <t>DRUGEON</t>
  </si>
  <si>
    <t>DUBRION</t>
  </si>
  <si>
    <t>DUTHEIL</t>
  </si>
  <si>
    <t>EPSTEIN</t>
  </si>
  <si>
    <t>FALIZE</t>
  </si>
  <si>
    <t>FERNANDEZ</t>
  </si>
  <si>
    <t>FITZNER</t>
  </si>
  <si>
    <t>FOREL</t>
  </si>
  <si>
    <t>FRISER</t>
  </si>
  <si>
    <t>GAUTARD</t>
  </si>
  <si>
    <t>GAVILLET</t>
  </si>
  <si>
    <t>GERBOUT</t>
  </si>
  <si>
    <t>GILAVERT</t>
  </si>
  <si>
    <t>GIROD</t>
  </si>
  <si>
    <t>GONDEAU</t>
  </si>
  <si>
    <t>GRIPON</t>
  </si>
  <si>
    <t>GUILLAUME</t>
  </si>
  <si>
    <t>GUITTON</t>
  </si>
  <si>
    <t>GUSTO</t>
  </si>
  <si>
    <t>HOLMIERE</t>
  </si>
  <si>
    <t>IMBERT</t>
  </si>
  <si>
    <t>JALANTI</t>
  </si>
  <si>
    <t>JOASSET</t>
  </si>
  <si>
    <t>KENNAR</t>
  </si>
  <si>
    <t>LAMBIN</t>
  </si>
  <si>
    <t>LAPORTE</t>
  </si>
  <si>
    <t>LATRY</t>
  </si>
  <si>
    <t>LEDRAN</t>
  </si>
  <si>
    <t>LEJEUNE</t>
  </si>
  <si>
    <t>LONG</t>
  </si>
  <si>
    <t>LOPEZ</t>
  </si>
  <si>
    <t>LUCAS</t>
  </si>
  <si>
    <t>MABUT</t>
  </si>
  <si>
    <t>MADILA</t>
  </si>
  <si>
    <t>MAKO</t>
  </si>
  <si>
    <t>MARTEL</t>
  </si>
  <si>
    <t>MARTIN</t>
  </si>
  <si>
    <t>MENSAH</t>
  </si>
  <si>
    <t>MIEVRE</t>
  </si>
  <si>
    <t>MINA</t>
  </si>
  <si>
    <t>MOCCAND</t>
  </si>
  <si>
    <t>MOLEKA</t>
  </si>
  <si>
    <t>MONIER</t>
  </si>
  <si>
    <t>MULONGO</t>
  </si>
  <si>
    <t>MUZAS</t>
  </si>
  <si>
    <t>NAFIGE</t>
  </si>
  <si>
    <t>NASSAR</t>
  </si>
  <si>
    <t>NOURI</t>
  </si>
  <si>
    <t>ONUK</t>
  </si>
  <si>
    <t>OTMANI</t>
  </si>
  <si>
    <t>OULARE</t>
  </si>
  <si>
    <t>OZCURT</t>
  </si>
  <si>
    <t>PECHEREAU</t>
  </si>
  <si>
    <t>PEGUET</t>
  </si>
  <si>
    <t>PITTET</t>
  </si>
  <si>
    <t>PORRO</t>
  </si>
  <si>
    <t>PREDA</t>
  </si>
  <si>
    <t>PRUVOST</t>
  </si>
  <si>
    <t>PUGET</t>
  </si>
  <si>
    <t>PUVILLANT</t>
  </si>
  <si>
    <t>PYRAM</t>
  </si>
  <si>
    <t>QUERIO</t>
  </si>
  <si>
    <t>QUINCE</t>
  </si>
  <si>
    <t>RAPPO</t>
  </si>
  <si>
    <t>REBAINE</t>
  </si>
  <si>
    <t>REDONDI</t>
  </si>
  <si>
    <t>REGAT</t>
  </si>
  <si>
    <t>REVILLARD</t>
  </si>
  <si>
    <t>REYNIER</t>
  </si>
  <si>
    <t>RIBEITON</t>
  </si>
  <si>
    <t>SABER</t>
  </si>
  <si>
    <t>SABLONE</t>
  </si>
  <si>
    <t>SALVINI</t>
  </si>
  <si>
    <t>SAULTIER</t>
  </si>
  <si>
    <t>SORDAT</t>
  </si>
  <si>
    <t>TERKI</t>
  </si>
  <si>
    <t>TITANA</t>
  </si>
  <si>
    <t>TOMASI</t>
  </si>
  <si>
    <t>UNAL</t>
  </si>
  <si>
    <t>URCEL</t>
  </si>
  <si>
    <t>VALENTI</t>
  </si>
  <si>
    <t>VERDEL</t>
  </si>
  <si>
    <t>VERNETTI</t>
  </si>
  <si>
    <t>VIDENTE</t>
  </si>
  <si>
    <t>VOGEL</t>
  </si>
  <si>
    <t>VONG</t>
  </si>
  <si>
    <t>WENCEL</t>
  </si>
  <si>
    <t>WEISS</t>
  </si>
  <si>
    <t>XAVIER</t>
  </si>
  <si>
    <t>YASSINE</t>
  </si>
  <si>
    <t>YUCESAN</t>
  </si>
  <si>
    <t>ZABILA</t>
  </si>
  <si>
    <t>ZENATI</t>
  </si>
  <si>
    <t>Prime</t>
  </si>
  <si>
    <t>Zone de critères</t>
  </si>
  <si>
    <t>Zone d'extraction</t>
  </si>
  <si>
    <t>&gt;2000</t>
  </si>
  <si>
    <t>&lt;2500</t>
  </si>
  <si>
    <t>&gt;2500</t>
  </si>
  <si>
    <t>&lt;3000</t>
  </si>
  <si>
    <t>FINANCE</t>
  </si>
  <si>
    <t>SERVICES</t>
  </si>
  <si>
    <t>ACCUEIL</t>
  </si>
  <si>
    <t>Ludovic</t>
  </si>
  <si>
    <t>Yannick</t>
  </si>
  <si>
    <t>Crystel</t>
  </si>
  <si>
    <t>Carine</t>
  </si>
  <si>
    <t>Blandine</t>
  </si>
  <si>
    <t>Chantal</t>
  </si>
  <si>
    <t>Camille</t>
  </si>
  <si>
    <t>Bruno</t>
  </si>
  <si>
    <t>Herve</t>
  </si>
  <si>
    <t>Jacques</t>
  </si>
  <si>
    <t>Florence</t>
  </si>
  <si>
    <t>Cathy</t>
  </si>
  <si>
    <t>William</t>
  </si>
  <si>
    <t>Dominique</t>
  </si>
  <si>
    <t>Samuel</t>
  </si>
  <si>
    <t>Thierry</t>
  </si>
  <si>
    <t>Eric</t>
  </si>
  <si>
    <t>Paul</t>
  </si>
  <si>
    <t>Anthony</t>
  </si>
  <si>
    <t>Sebastien</t>
  </si>
  <si>
    <t>Suzanne</t>
  </si>
  <si>
    <t>Jerome</t>
  </si>
  <si>
    <t>Jimmy</t>
  </si>
  <si>
    <t>Sylvie</t>
  </si>
  <si>
    <t>Patrick</t>
  </si>
  <si>
    <t>Marcel</t>
  </si>
  <si>
    <t>Laurent</t>
  </si>
  <si>
    <t>Jonathan</t>
  </si>
  <si>
    <t>Nicolas</t>
  </si>
  <si>
    <t>Gilles</t>
  </si>
  <si>
    <t>Jean Philippe</t>
  </si>
  <si>
    <t>Mehdi</t>
  </si>
  <si>
    <t>Maxime</t>
  </si>
  <si>
    <t>Emeline</t>
  </si>
  <si>
    <t>Cedric</t>
  </si>
  <si>
    <t>Pierre</t>
  </si>
  <si>
    <t>Martial</t>
  </si>
  <si>
    <t>Julien</t>
  </si>
  <si>
    <t>Stephane</t>
  </si>
  <si>
    <t>Charly</t>
  </si>
  <si>
    <t>David</t>
  </si>
  <si>
    <t>Marc</t>
  </si>
  <si>
    <t>Thomas</t>
  </si>
  <si>
    <t>Franck</t>
  </si>
  <si>
    <t>Lionel</t>
  </si>
  <si>
    <t>Frederic</t>
  </si>
  <si>
    <t>Loïc</t>
  </si>
  <si>
    <t>Mateo</t>
  </si>
  <si>
    <t>Jean</t>
  </si>
  <si>
    <t>Richard</t>
  </si>
  <si>
    <t>Sylvain</t>
  </si>
  <si>
    <t>Sylviane</t>
  </si>
  <si>
    <t>Joseph</t>
  </si>
  <si>
    <t>Romain</t>
  </si>
  <si>
    <t>Roger</t>
  </si>
  <si>
    <t>Pascaline</t>
  </si>
  <si>
    <t>Clara</t>
  </si>
  <si>
    <t>Vahimiti</t>
  </si>
  <si>
    <t>Viviane</t>
  </si>
  <si>
    <t>Yolande</t>
  </si>
  <si>
    <t>Alexandra</t>
  </si>
  <si>
    <t>Audrey</t>
  </si>
  <si>
    <t>Claire</t>
  </si>
  <si>
    <t>Melanie</t>
  </si>
  <si>
    <t>Myriam</t>
  </si>
  <si>
    <t>Nora</t>
  </si>
  <si>
    <t>Renee</t>
  </si>
  <si>
    <t>Nicole</t>
  </si>
  <si>
    <t>Christiane</t>
  </si>
  <si>
    <t>Sabine</t>
  </si>
  <si>
    <t>Servanne</t>
  </si>
  <si>
    <t>Amandine</t>
  </si>
  <si>
    <t>Patricia</t>
  </si>
  <si>
    <t>Jennifer</t>
  </si>
  <si>
    <t>Emilie</t>
  </si>
  <si>
    <t>Sophie</t>
  </si>
  <si>
    <t>Charlotte</t>
  </si>
  <si>
    <t>Ottavia</t>
  </si>
  <si>
    <t>Gaëlle</t>
  </si>
  <si>
    <t>Mireille</t>
  </si>
  <si>
    <t>Josephine</t>
  </si>
  <si>
    <t>Fabiola</t>
  </si>
  <si>
    <t>Emilienne</t>
  </si>
  <si>
    <t>Laurence</t>
  </si>
  <si>
    <t>Severine</t>
  </si>
  <si>
    <t>Maud</t>
  </si>
  <si>
    <t>Maryse</t>
  </si>
  <si>
    <t>Laurie</t>
  </si>
  <si>
    <t>Marion</t>
  </si>
  <si>
    <t>Angelique</t>
  </si>
  <si>
    <t>Marcelle</t>
  </si>
  <si>
    <t>Lydia</t>
  </si>
  <si>
    <t>Linda</t>
  </si>
  <si>
    <t>Liliane</t>
  </si>
  <si>
    <t>Pascal</t>
  </si>
  <si>
    <t>Anna</t>
  </si>
  <si>
    <t>Floriane</t>
  </si>
  <si>
    <t>Michele</t>
  </si>
  <si>
    <t>Anne</t>
  </si>
  <si>
    <t>Helene</t>
  </si>
  <si>
    <t>Aurelie</t>
  </si>
  <si>
    <t>Bernadette</t>
  </si>
  <si>
    <t>Murielle</t>
  </si>
  <si>
    <t>Aurore</t>
  </si>
  <si>
    <t>Michelle</t>
  </si>
  <si>
    <t>Andree</t>
  </si>
  <si>
    <t>Daniele</t>
  </si>
  <si>
    <t>Corinne</t>
  </si>
  <si>
    <t>Karine</t>
  </si>
  <si>
    <t>Fabienne</t>
  </si>
  <si>
    <t>Iris</t>
  </si>
  <si>
    <t>Steeve</t>
  </si>
  <si>
    <t>Valerie</t>
  </si>
  <si>
    <t>Guylaine</t>
  </si>
  <si>
    <t>Gilberte</t>
  </si>
  <si>
    <t>Natacha</t>
  </si>
  <si>
    <t>Ghislaine</t>
  </si>
  <si>
    <t>Francine</t>
  </si>
  <si>
    <t>Alexandre</t>
  </si>
  <si>
    <t>Carole</t>
  </si>
  <si>
    <t>Emerik</t>
  </si>
  <si>
    <t>Kelly</t>
  </si>
  <si>
    <t>Brigitte</t>
  </si>
  <si>
    <t>Salomon</t>
  </si>
  <si>
    <t>Sandrine</t>
  </si>
  <si>
    <t>Catherine</t>
  </si>
  <si>
    <t>Joelle</t>
  </si>
  <si>
    <t>Josiane</t>
  </si>
  <si>
    <t>Catherina</t>
  </si>
  <si>
    <t>Bernard</t>
  </si>
  <si>
    <t>Annie</t>
  </si>
  <si>
    <t>Alain</t>
  </si>
  <si>
    <t>Rene</t>
  </si>
  <si>
    <t>Oceane</t>
  </si>
  <si>
    <t>STATISTIQUES DES VENTES - SEMAINE 28</t>
  </si>
  <si>
    <t>Pays</t>
  </si>
  <si>
    <t>Lundi</t>
  </si>
  <si>
    <t>Mardi</t>
  </si>
  <si>
    <t>Mercredi</t>
  </si>
  <si>
    <t>Jeudi</t>
  </si>
  <si>
    <t>Vendredi</t>
  </si>
  <si>
    <t>Samedi</t>
  </si>
  <si>
    <t>France</t>
  </si>
  <si>
    <t>Espagne</t>
  </si>
  <si>
    <t>Italie</t>
  </si>
  <si>
    <t>Allemagne</t>
  </si>
  <si>
    <t>Maroc</t>
  </si>
  <si>
    <t>Tunisie</t>
  </si>
  <si>
    <t>Total du CA</t>
  </si>
  <si>
    <t>CA le plus élevé</t>
  </si>
  <si>
    <t>CA le moins élevé</t>
  </si>
  <si>
    <t>CA moyen</t>
  </si>
  <si>
    <t>Étiquettes de lignes</t>
  </si>
  <si>
    <t>Somme de Salaire</t>
  </si>
  <si>
    <t>Code salarié</t>
  </si>
  <si>
    <t>RAZZELIO</t>
  </si>
  <si>
    <t>CLARENS</t>
  </si>
  <si>
    <t>RHIAM</t>
  </si>
  <si>
    <t>DENISAUX</t>
  </si>
  <si>
    <t>CAPERIN</t>
  </si>
  <si>
    <t>CARLES</t>
  </si>
  <si>
    <t>Johan</t>
  </si>
  <si>
    <t>José</t>
  </si>
  <si>
    <t>HEURES SUPPLEMENTAIRES octobre 2019</t>
  </si>
  <si>
    <t>Semaine 40</t>
  </si>
  <si>
    <t>Semaine 41</t>
  </si>
  <si>
    <t>Semaine 42</t>
  </si>
  <si>
    <t>Semaine 43</t>
  </si>
  <si>
    <t>Semaine 44</t>
  </si>
  <si>
    <t>Total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</si>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</sst>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h]:mm:ss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24"/>
      <color theme="1"/>
      <name val="Baskerville Old Face"/>
      <family val="1"/>
    </font>
    <font>
      <sz val="11"/>
      <color theme="1"/>
      <name val="Wingdings 2"/>
      <family val="1"/>
      <charset val="2"/>
    </font>
    <font>
      <b/>
      <sz val="1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slantDashDot">
        <color auto="1"/>
      </right>
      <top style="thin">
        <color theme="0"/>
      </top>
      <bottom style="slantDashDot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thin">
        <color theme="0"/>
      </left>
      <right/>
      <top style="slantDashDot">
        <color auto="1"/>
      </top>
      <bottom/>
      <diagonal/>
    </border>
    <border>
      <left style="thin">
        <color theme="0"/>
      </left>
      <right style="slantDashDot">
        <color auto="1"/>
      </right>
      <top style="slantDashDot">
        <color auto="1"/>
      </top>
      <bottom/>
      <diagonal/>
    </border>
    <border>
      <left style="thin">
        <color theme="0"/>
      </left>
      <right style="slantDashDot">
        <color auto="1"/>
      </right>
      <top style="thin">
        <color theme="0"/>
      </top>
      <bottom/>
      <diagonal/>
    </border>
    <border>
      <left style="slantDashDot">
        <color auto="1"/>
      </left>
      <right/>
      <top style="thin">
        <color theme="0"/>
      </top>
      <bottom style="slantDashDot">
        <color auto="1"/>
      </bottom>
      <diagonal/>
    </border>
    <border>
      <left style="thin">
        <color theme="0"/>
      </left>
      <right/>
      <top style="thin">
        <color theme="0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thin">
        <color theme="0"/>
      </bottom>
      <diagonal/>
    </border>
    <border>
      <left/>
      <right style="thin">
        <color theme="0"/>
      </right>
      <top style="slantDashDot">
        <color auto="1"/>
      </top>
      <bottom style="thin">
        <color theme="0"/>
      </bottom>
      <diagonal/>
    </border>
    <border>
      <left style="slantDashDot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slantDashDot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2" fillId="0" borderId="0" xfId="1" applyFont="1"/>
    <xf numFmtId="0" fontId="3" fillId="0" borderId="0" xfId="0" applyFont="1"/>
    <xf numFmtId="44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4" fontId="3" fillId="0" borderId="0" xfId="1" applyNumberFormat="1" applyFont="1" applyFill="1" applyBorder="1"/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44" fontId="2" fillId="0" borderId="0" xfId="1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4" fontId="3" fillId="0" borderId="0" xfId="0" applyNumberFormat="1" applyFont="1" applyFill="1" applyBorder="1"/>
    <xf numFmtId="0" fontId="9" fillId="0" borderId="0" xfId="0" applyFont="1" applyAlignment="1">
      <alignment horizontal="right"/>
    </xf>
    <xf numFmtId="0" fontId="6" fillId="6" borderId="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0" fillId="5" borderId="14" xfId="0" applyFont="1" applyFill="1" applyBorder="1"/>
    <xf numFmtId="0" fontId="0" fillId="0" borderId="14" xfId="0" applyFont="1" applyBorder="1"/>
    <xf numFmtId="0" fontId="0" fillId="0" borderId="16" xfId="0" applyFont="1" applyBorder="1"/>
    <xf numFmtId="0" fontId="4" fillId="0" borderId="0" xfId="0" applyFont="1" applyFill="1" applyBorder="1" applyAlignment="1" applyProtection="1">
      <alignment horizontal="center" vertical="center" wrapText="1"/>
    </xf>
    <xf numFmtId="14" fontId="4" fillId="0" borderId="0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/>
    <xf numFmtId="44" fontId="0" fillId="5" borderId="6" xfId="1" applyFont="1" applyFill="1" applyBorder="1" applyProtection="1"/>
    <xf numFmtId="44" fontId="0" fillId="5" borderId="15" xfId="1" applyFont="1" applyFill="1" applyBorder="1" applyProtection="1"/>
    <xf numFmtId="44" fontId="0" fillId="0" borderId="6" xfId="1" applyFont="1" applyBorder="1" applyProtection="1"/>
    <xf numFmtId="44" fontId="0" fillId="0" borderId="15" xfId="1" applyFont="1" applyBorder="1" applyProtection="1"/>
    <xf numFmtId="44" fontId="0" fillId="0" borderId="17" xfId="1" applyFont="1" applyBorder="1" applyProtection="1"/>
    <xf numFmtId="44" fontId="0" fillId="0" borderId="11" xfId="1" applyFont="1" applyBorder="1" applyProtection="1"/>
    <xf numFmtId="0" fontId="11" fillId="7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0" fillId="8" borderId="0" xfId="0" applyFill="1"/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43" fontId="12" fillId="7" borderId="5" xfId="2" applyFont="1" applyFill="1" applyBorder="1" applyAlignment="1">
      <alignment horizontal="left" vertical="center"/>
    </xf>
    <xf numFmtId="164" fontId="12" fillId="7" borderId="5" xfId="2" applyNumberFormat="1" applyFont="1" applyFill="1" applyBorder="1" applyAlignment="1">
      <alignment horizontal="left" vertical="center"/>
    </xf>
    <xf numFmtId="20" fontId="12" fillId="7" borderId="5" xfId="2" applyNumberFormat="1" applyFont="1" applyFill="1" applyBorder="1" applyAlignment="1">
      <alignment horizontal="left" vertical="center"/>
    </xf>
    <xf numFmtId="44" fontId="0" fillId="4" borderId="18" xfId="1" applyFont="1" applyFill="1" applyBorder="1" applyProtection="1"/>
    <xf numFmtId="44" fontId="0" fillId="4" borderId="19" xfId="1" applyFont="1" applyFill="1" applyBorder="1" applyProtection="1"/>
    <xf numFmtId="44" fontId="0" fillId="5" borderId="10" xfId="1" applyFont="1" applyFill="1" applyBorder="1" applyProtection="1"/>
    <xf numFmtId="44" fontId="0" fillId="5" borderId="20" xfId="1" applyFont="1" applyFill="1" applyBorder="1" applyProtection="1"/>
    <xf numFmtId="44" fontId="0" fillId="4" borderId="10" xfId="1" applyFont="1" applyFill="1" applyBorder="1" applyProtection="1"/>
    <xf numFmtId="44" fontId="0" fillId="4" borderId="20" xfId="1" applyFont="1" applyFill="1" applyBorder="1" applyProtection="1"/>
    <xf numFmtId="44" fontId="0" fillId="5" borderId="22" xfId="1" applyFont="1" applyFill="1" applyBorder="1" applyProtection="1"/>
    <xf numFmtId="44" fontId="0" fillId="5" borderId="9" xfId="1" applyFont="1" applyFill="1" applyBorder="1" applyProtection="1"/>
    <xf numFmtId="0" fontId="8" fillId="3" borderId="0" xfId="0" applyFont="1" applyFill="1" applyAlignment="1">
      <alignment horizontal="center"/>
    </xf>
    <xf numFmtId="0" fontId="0" fillId="4" borderId="23" xfId="0" applyFont="1" applyFill="1" applyBorder="1" applyAlignment="1">
      <alignment horizontal="left"/>
    </xf>
    <xf numFmtId="0" fontId="0" fillId="4" borderId="24" xfId="0" applyFont="1" applyFill="1" applyBorder="1" applyAlignment="1">
      <alignment horizontal="left"/>
    </xf>
    <xf numFmtId="0" fontId="0" fillId="5" borderId="25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0" fillId="4" borderId="25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0" fillId="5" borderId="21" xfId="0" applyFont="1" applyFill="1" applyBorder="1" applyAlignment="1">
      <alignment horizontal="left"/>
    </xf>
    <xf numFmtId="0" fontId="0" fillId="5" borderId="26" xfId="0" applyFont="1" applyFill="1" applyBorder="1" applyAlignment="1">
      <alignment horizontal="left"/>
    </xf>
    <xf numFmtId="0" fontId="10" fillId="7" borderId="27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</cellXfs>
  <cellStyles count="3">
    <cellStyle name="Milliers" xfId="2" builtinId="3"/>
    <cellStyle name="Monétaire" xfId="1" builtinId="4"/>
    <cellStyle name="Normal" xfId="0" builtinId="0"/>
  </cellStyles>
  <dxfs count="14">
    <dxf>
      <fill>
        <patternFill patternType="solid"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[Protéger ses données.xlsx]TCD!Tableau croisé dynamique1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TCD!$B$3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409-4F66-BA73-6439F63C7C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409-4F66-BA73-6439F63C7C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TCD!$A$4:$A$6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TCD!$B$4:$B$6</c:f>
              <c:numCache>
                <c:formatCode>General</c:formatCode>
                <c:ptCount val="2"/>
                <c:pt idx="0">
                  <c:v>23715</c:v>
                </c:pt>
                <c:pt idx="1">
                  <c:v>257414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3C6-85A0-5E1EEA03C84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</xdr:row>
      <xdr:rowOff>161925</xdr:rowOff>
    </xdr:from>
    <xdr:to>
      <xdr:col>4</xdr:col>
      <xdr:colOff>1143000</xdr:colOff>
      <xdr:row>16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4E6B252-0AD7-4896-960B-1A80DDFE0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selin" refreshedDate="43761.726865393517" createdVersion="6" refreshedVersion="6" minRefreshableVersion="3" recordCount="142" xr:uid="{21EBFC17-21ED-4E4B-B85E-0F4EB1A05DC7}">
  <cacheSource type="worksheet">
    <worksheetSource name="Salariés"/>
  </cacheSource>
  <cacheFields count="10">
    <cacheField name="Nom" numFmtId="0">
      <sharedItems count="142">
        <s v="ABBASSI"/>
        <s v="ABREU"/>
        <s v="AFANA"/>
        <s v="AGUIRRA"/>
        <s v="AIMARD"/>
        <s v="ALEXER"/>
        <s v="AUBARD"/>
        <s v="BABUR"/>
        <s v="BARANI"/>
        <s v="BARDIOT"/>
        <s v="BARITAUD"/>
        <s v="BARRE"/>
        <s v="BERGER"/>
        <s v="BICER"/>
        <s v="BOCHARD"/>
        <s v="BOLLIET"/>
        <s v="BONNAGUE"/>
        <s v="BORNAND"/>
        <s v="BOSSON"/>
        <s v="BOURDIER"/>
        <s v="BUSSAT"/>
        <s v="BUTTET"/>
        <s v="CADOUX"/>
        <s v="CAMARA"/>
        <s v="CANIK"/>
        <s v="CARDON"/>
        <s v="CETIN"/>
        <s v="CHALLIER"/>
        <s v="CHEVALLIER"/>
        <s v="CHOUARD"/>
        <s v="CLAVIER"/>
        <s v="COLARAS"/>
        <s v="COMTAT"/>
        <s v="COPPEL"/>
        <s v="CORNEA"/>
        <s v="DABO"/>
        <s v="DEBUC"/>
        <s v="DECOMBLE"/>
        <s v="DEGERINE"/>
        <s v="DESSENS"/>
        <s v="DIALLO"/>
        <s v="DIAZ"/>
        <s v="DINCER"/>
        <s v="DOMAIN"/>
        <s v="DONEUX"/>
        <s v="DRUGEON"/>
        <s v="DUBOIS"/>
        <s v="DUBRION"/>
        <s v="DUTHEIL"/>
        <s v="EPSTEIN"/>
        <s v="FALIZE"/>
        <s v="FERNANDEZ"/>
        <s v="FITZNER"/>
        <s v="FOREL"/>
        <s v="FRISER"/>
        <s v="GAUTARD"/>
        <s v="GAVILLET"/>
        <s v="GERBOUT"/>
        <s v="GILAVERT"/>
        <s v="GIROD"/>
        <s v="GONDEAU"/>
        <s v="GRIPON"/>
        <s v="GUILLAUME"/>
        <s v="GUITTON"/>
        <s v="GUSTO"/>
        <s v="HOLMIERE"/>
        <s v="IMBERT"/>
        <s v="JALANTI"/>
        <s v="JOASSET"/>
        <s v="JULIEN"/>
        <s v="KENNAR"/>
        <s v="LAMBIN"/>
        <s v="LAPORTE"/>
        <s v="LATRY"/>
        <s v="LAURENT"/>
        <s v="LEDRAN"/>
        <s v="LEJEUNE"/>
        <s v="LONG"/>
        <s v="LOPEZ"/>
        <s v="LUCAS"/>
        <s v="MABUT"/>
        <s v="MADILA"/>
        <s v="MAKO"/>
        <s v="MARTEL"/>
        <s v="MARTIN"/>
        <s v="MENSAH"/>
        <s v="MIEVRE"/>
        <s v="MINA"/>
        <s v="MOCCAND"/>
        <s v="MOLEKA"/>
        <s v="MONIER"/>
        <s v="MULONGO"/>
        <s v="MUZAS"/>
        <s v="NAFIGE"/>
        <s v="NASSAR"/>
        <s v="NOURI"/>
        <s v="ONUK"/>
        <s v="OTMANI"/>
        <s v="OULARE"/>
        <s v="OZCURT"/>
        <s v="PECHEREAU"/>
        <s v="PEGUET"/>
        <s v="PITTET"/>
        <s v="PORRO"/>
        <s v="PREDA"/>
        <s v="PRUVOST"/>
        <s v="PUGET"/>
        <s v="PUVILLANT"/>
        <s v="PYRAM"/>
        <s v="QUERIO"/>
        <s v="QUINCE"/>
        <s v="RAPPO"/>
        <s v="REBAINE"/>
        <s v="REDONDI"/>
        <s v="REGAT"/>
        <s v="REVILLARD"/>
        <s v="REYNIER"/>
        <s v="RIBEITON"/>
        <s v="RICHARD"/>
        <s v="SABER"/>
        <s v="SABLONE"/>
        <s v="SALVINI"/>
        <s v="SAULTIER"/>
        <s v="SORDAT"/>
        <s v="TERKI"/>
        <s v="TITANA"/>
        <s v="TOMASI"/>
        <s v="UNAL"/>
        <s v="URCEL"/>
        <s v="VALENTI"/>
        <s v="VERDEL"/>
        <s v="VERNETTI"/>
        <s v="VIDENTE"/>
        <s v="VOGEL"/>
        <s v="VONG"/>
        <s v="WEISS"/>
        <s v="WENCEL"/>
        <s v="XAVIER"/>
        <s v="YASSINE"/>
        <s v="YUCESAN"/>
        <s v="ZABILA"/>
        <s v="ZENATI"/>
      </sharedItems>
    </cacheField>
    <cacheField name="Prénom" numFmtId="0">
      <sharedItems/>
    </cacheField>
    <cacheField name="Homme / Femme" numFmtId="0">
      <sharedItems/>
    </cacheField>
    <cacheField name="Date de naissance" numFmtId="14">
      <sharedItems containsSemiMixedTypes="0" containsNonDate="0" containsDate="1" containsString="0" minDate="1956-11-25T00:00:00" maxDate="1998-11-11T00:00:00"/>
    </cacheField>
    <cacheField name="Service" numFmtId="0">
      <sharedItems count="11">
        <s v="PRODUCTION"/>
        <s v="QUALITE"/>
        <s v="MAINTENANCE"/>
        <s v="ACCUEIL"/>
        <s v="EXPEDITIONS"/>
        <s v="STANDARD"/>
        <s v="ACHATS"/>
        <s v="DIRECTION SITE"/>
        <s v="R &amp; D"/>
        <s v="NETTOYAGE"/>
        <s v="COMPTABILITE"/>
      </sharedItems>
    </cacheField>
    <cacheField name="Contrat" numFmtId="0">
      <sharedItems count="2">
        <s v="CDD"/>
        <s v="CDI"/>
      </sharedItems>
    </cacheField>
    <cacheField name="Statut" numFmtId="0">
      <sharedItems count="7">
        <s v="OUVRIER"/>
        <s v="OUVRIER QUALIFIE"/>
        <s v="AGENT DE MAITRISE"/>
        <s v="OUVRIER H.QUALIFIE"/>
        <s v="CADRE"/>
        <s v="CADRE DIRIGEANT"/>
        <s v="CADRE AUTONOME"/>
      </sharedItems>
    </cacheField>
    <cacheField name="Salaire" numFmtId="44">
      <sharedItems containsSemiMixedTypes="0" containsString="0" containsNumber="1" containsInteger="1" minValue="910" maxValue="5915"/>
    </cacheField>
    <cacheField name="Ancienneté" numFmtId="0">
      <sharedItems containsSemiMixedTypes="0" containsString="0" containsNumber="1" minValue="0.5" maxValue="45"/>
    </cacheField>
    <cacheField name="Prime" numFmtId="44">
      <sharedItems containsSemiMixedTypes="0" containsString="0" containsNumber="1" minValue="91" maxValue="591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s v="Jerome"/>
    <s v="H"/>
    <d v="1992-09-21T00:00:00"/>
    <x v="0"/>
    <x v="0"/>
    <x v="0"/>
    <n v="1638"/>
    <n v="1"/>
    <n v="163.80000000000001"/>
  </r>
  <r>
    <x v="1"/>
    <s v="Jimmy"/>
    <s v="H"/>
    <d v="1980-11-06T00:00:00"/>
    <x v="0"/>
    <x v="0"/>
    <x v="0"/>
    <n v="1638"/>
    <n v="1"/>
    <n v="163.80000000000001"/>
  </r>
  <r>
    <x v="2"/>
    <s v="Sylvie"/>
    <s v="F"/>
    <d v="1958-11-23T00:00:00"/>
    <x v="0"/>
    <x v="1"/>
    <x v="0"/>
    <n v="4000"/>
    <n v="29"/>
    <n v="400"/>
  </r>
  <r>
    <x v="3"/>
    <s v="Salomon"/>
    <s v="H"/>
    <d v="1993-04-17T00:00:00"/>
    <x v="1"/>
    <x v="1"/>
    <x v="0"/>
    <n v="1765"/>
    <n v="2"/>
    <n v="176.5"/>
  </r>
  <r>
    <x v="4"/>
    <s v="Patrick"/>
    <s v="H"/>
    <d v="1974-12-16T00:00:00"/>
    <x v="0"/>
    <x v="1"/>
    <x v="0"/>
    <n v="1734"/>
    <n v="5"/>
    <n v="173.4"/>
  </r>
  <r>
    <x v="5"/>
    <s v="Marcel"/>
    <s v="H"/>
    <d v="1971-06-05T00:00:00"/>
    <x v="0"/>
    <x v="1"/>
    <x v="0"/>
    <n v="1522"/>
    <n v="3"/>
    <n v="152.19999999999999"/>
  </r>
  <r>
    <x v="6"/>
    <s v="Laurent"/>
    <s v="H"/>
    <d v="1985-09-02T00:00:00"/>
    <x v="0"/>
    <x v="1"/>
    <x v="0"/>
    <n v="1617"/>
    <n v="4"/>
    <n v="161.69999999999999"/>
  </r>
  <r>
    <x v="7"/>
    <s v="Jonathan"/>
    <s v="H"/>
    <d v="1992-05-13T00:00:00"/>
    <x v="0"/>
    <x v="1"/>
    <x v="0"/>
    <n v="1635"/>
    <n v="9"/>
    <n v="163.5"/>
  </r>
  <r>
    <x v="8"/>
    <s v="Nicolas"/>
    <s v="H"/>
    <d v="1992-12-09T00:00:00"/>
    <x v="0"/>
    <x v="1"/>
    <x v="0"/>
    <n v="1720"/>
    <n v="9"/>
    <n v="172"/>
  </r>
  <r>
    <x v="9"/>
    <s v="Gilles"/>
    <s v="H"/>
    <d v="1963-09-23T00:00:00"/>
    <x v="0"/>
    <x v="1"/>
    <x v="0"/>
    <n v="1641"/>
    <n v="5"/>
    <n v="164.1"/>
  </r>
  <r>
    <x v="10"/>
    <s v="Jean Philippe"/>
    <s v="H"/>
    <d v="1989-04-02T00:00:00"/>
    <x v="0"/>
    <x v="1"/>
    <x v="0"/>
    <n v="1641"/>
    <n v="5"/>
    <n v="164.1"/>
  </r>
  <r>
    <x v="11"/>
    <s v="Mehdi"/>
    <s v="H"/>
    <d v="1998-05-31T00:00:00"/>
    <x v="0"/>
    <x v="1"/>
    <x v="0"/>
    <n v="1720"/>
    <n v="1"/>
    <n v="172"/>
  </r>
  <r>
    <x v="12"/>
    <s v="Maxime"/>
    <s v="H"/>
    <d v="1995-12-10T00:00:00"/>
    <x v="0"/>
    <x v="1"/>
    <x v="0"/>
    <n v="1690"/>
    <n v="5"/>
    <n v="169"/>
  </r>
  <r>
    <x v="13"/>
    <s v="Emeline"/>
    <s v="F"/>
    <d v="1959-05-18T00:00:00"/>
    <x v="0"/>
    <x v="1"/>
    <x v="0"/>
    <n v="1720"/>
    <n v="29"/>
    <n v="172"/>
  </r>
  <r>
    <x v="14"/>
    <s v="Cedric"/>
    <s v="H"/>
    <d v="1993-01-17T00:00:00"/>
    <x v="0"/>
    <x v="1"/>
    <x v="0"/>
    <n v="1668"/>
    <n v="5"/>
    <n v="166.8"/>
  </r>
  <r>
    <x v="15"/>
    <s v="Pierre"/>
    <s v="H"/>
    <d v="1989-12-20T00:00:00"/>
    <x v="0"/>
    <x v="0"/>
    <x v="0"/>
    <n v="1686"/>
    <n v="1"/>
    <n v="168.6"/>
  </r>
  <r>
    <x v="16"/>
    <s v="Martial"/>
    <s v="H"/>
    <d v="1993-10-28T00:00:00"/>
    <x v="0"/>
    <x v="0"/>
    <x v="0"/>
    <n v="1686"/>
    <n v="1"/>
    <n v="168.6"/>
  </r>
  <r>
    <x v="17"/>
    <s v="Julien"/>
    <s v="H"/>
    <d v="1995-05-05T00:00:00"/>
    <x v="0"/>
    <x v="0"/>
    <x v="0"/>
    <n v="1686"/>
    <n v="0.5"/>
    <n v="168.6"/>
  </r>
  <r>
    <x v="18"/>
    <s v="Stephane"/>
    <s v="H"/>
    <d v="1994-07-26T00:00:00"/>
    <x v="0"/>
    <x v="1"/>
    <x v="0"/>
    <n v="1668"/>
    <n v="7"/>
    <n v="166.8"/>
  </r>
  <r>
    <x v="19"/>
    <s v="Charly"/>
    <s v="H"/>
    <d v="1995-03-09T00:00:00"/>
    <x v="0"/>
    <x v="1"/>
    <x v="0"/>
    <n v="1668"/>
    <n v="2"/>
    <n v="166.8"/>
  </r>
  <r>
    <x v="20"/>
    <s v="David"/>
    <s v="H"/>
    <d v="1995-07-04T00:00:00"/>
    <x v="0"/>
    <x v="1"/>
    <x v="0"/>
    <n v="1668"/>
    <n v="5"/>
    <n v="166.8"/>
  </r>
  <r>
    <x v="21"/>
    <s v="Marc"/>
    <s v="H"/>
    <d v="1996-04-28T00:00:00"/>
    <x v="0"/>
    <x v="1"/>
    <x v="0"/>
    <n v="1668"/>
    <n v="3"/>
    <n v="166.8"/>
  </r>
  <r>
    <x v="22"/>
    <s v="Dominique"/>
    <s v="H"/>
    <d v="1996-08-22T00:00:00"/>
    <x v="2"/>
    <x v="1"/>
    <x v="0"/>
    <n v="1668"/>
    <n v="3"/>
    <n v="166.8"/>
  </r>
  <r>
    <x v="23"/>
    <s v="Thomas"/>
    <s v="H"/>
    <d v="1997-10-20T00:00:00"/>
    <x v="0"/>
    <x v="1"/>
    <x v="0"/>
    <n v="1668"/>
    <n v="1"/>
    <n v="166.8"/>
  </r>
  <r>
    <x v="24"/>
    <s v="Franck"/>
    <s v="H"/>
    <d v="1996-11-19T00:00:00"/>
    <x v="0"/>
    <x v="1"/>
    <x v="0"/>
    <n v="1668"/>
    <n v="3"/>
    <n v="166.8"/>
  </r>
  <r>
    <x v="25"/>
    <s v="Lionel"/>
    <s v="H"/>
    <d v="1982-08-12T00:00:00"/>
    <x v="0"/>
    <x v="1"/>
    <x v="0"/>
    <n v="1668"/>
    <n v="12"/>
    <n v="166.8"/>
  </r>
  <r>
    <x v="26"/>
    <s v="Frederic"/>
    <s v="H"/>
    <d v="1991-04-16T00:00:00"/>
    <x v="0"/>
    <x v="1"/>
    <x v="0"/>
    <n v="1668"/>
    <n v="1"/>
    <n v="166.8"/>
  </r>
  <r>
    <x v="27"/>
    <s v="Herve"/>
    <s v="H"/>
    <d v="1985-12-10T00:00:00"/>
    <x v="3"/>
    <x v="1"/>
    <x v="0"/>
    <n v="1668"/>
    <n v="2"/>
    <n v="166.8"/>
  </r>
  <r>
    <x v="28"/>
    <s v="Loïc"/>
    <s v="H"/>
    <d v="1990-11-21T00:00:00"/>
    <x v="0"/>
    <x v="0"/>
    <x v="0"/>
    <n v="1638"/>
    <n v="0.5"/>
    <n v="163.80000000000001"/>
  </r>
  <r>
    <x v="29"/>
    <s v="Mateo"/>
    <s v="H"/>
    <d v="1991-12-17T00:00:00"/>
    <x v="0"/>
    <x v="1"/>
    <x v="0"/>
    <n v="1668"/>
    <n v="9"/>
    <n v="166.8"/>
  </r>
  <r>
    <x v="30"/>
    <s v="Jean"/>
    <s v="H"/>
    <d v="1992-01-13T00:00:00"/>
    <x v="0"/>
    <x v="1"/>
    <x v="0"/>
    <n v="1668"/>
    <n v="2"/>
    <n v="166.8"/>
  </r>
  <r>
    <x v="31"/>
    <s v="Richard"/>
    <s v="H"/>
    <d v="1972-07-21T00:00:00"/>
    <x v="0"/>
    <x v="1"/>
    <x v="0"/>
    <n v="1765"/>
    <n v="9"/>
    <n v="176.5"/>
  </r>
  <r>
    <x v="32"/>
    <s v="Samuel"/>
    <s v="H"/>
    <d v="1973-10-12T00:00:00"/>
    <x v="2"/>
    <x v="1"/>
    <x v="0"/>
    <n v="1765"/>
    <n v="7"/>
    <n v="176.5"/>
  </r>
  <r>
    <x v="33"/>
    <s v="Sylvain"/>
    <s v="H"/>
    <d v="1975-03-22T00:00:00"/>
    <x v="0"/>
    <x v="1"/>
    <x v="0"/>
    <n v="1765"/>
    <n v="5"/>
    <n v="176.5"/>
  </r>
  <r>
    <x v="34"/>
    <s v="Sylviane"/>
    <s v="F"/>
    <d v="1960-11-25T00:00:00"/>
    <x v="0"/>
    <x v="1"/>
    <x v="0"/>
    <n v="1720"/>
    <n v="27"/>
    <n v="172"/>
  </r>
  <r>
    <x v="35"/>
    <s v="Thierry"/>
    <s v="H"/>
    <d v="1977-07-26T00:00:00"/>
    <x v="3"/>
    <x v="1"/>
    <x v="0"/>
    <n v="1765"/>
    <n v="2"/>
    <n v="176.5"/>
  </r>
  <r>
    <x v="36"/>
    <s v="Jacques"/>
    <s v="H"/>
    <d v="1980-04-01T00:00:00"/>
    <x v="4"/>
    <x v="1"/>
    <x v="0"/>
    <n v="1765"/>
    <n v="8"/>
    <n v="176.5"/>
  </r>
  <r>
    <x v="37"/>
    <s v="Joseph"/>
    <s v="H"/>
    <d v="1992-06-10T00:00:00"/>
    <x v="0"/>
    <x v="1"/>
    <x v="0"/>
    <n v="1668"/>
    <n v="3"/>
    <n v="166.8"/>
  </r>
  <r>
    <x v="38"/>
    <s v="Romain"/>
    <s v="H"/>
    <d v="1975-01-15T00:00:00"/>
    <x v="0"/>
    <x v="1"/>
    <x v="0"/>
    <n v="1769"/>
    <n v="13"/>
    <n v="176.9"/>
  </r>
  <r>
    <x v="39"/>
    <s v="Roger"/>
    <s v="H"/>
    <d v="1968-12-15T00:00:00"/>
    <x v="0"/>
    <x v="1"/>
    <x v="0"/>
    <n v="1800"/>
    <n v="19"/>
    <n v="180"/>
  </r>
  <r>
    <x v="40"/>
    <s v="Claire"/>
    <s v="F"/>
    <d v="1990-12-16T00:00:00"/>
    <x v="5"/>
    <x v="1"/>
    <x v="0"/>
    <n v="910"/>
    <n v="5"/>
    <n v="91"/>
  </r>
  <r>
    <x v="41"/>
    <s v="Pascaline"/>
    <s v="F"/>
    <d v="1990-09-13T00:00:00"/>
    <x v="0"/>
    <x v="1"/>
    <x v="0"/>
    <n v="1866"/>
    <n v="11"/>
    <n v="186.6"/>
  </r>
  <r>
    <x v="42"/>
    <s v="Rene"/>
    <s v="H"/>
    <d v="1982-10-26T00:00:00"/>
    <x v="5"/>
    <x v="1"/>
    <x v="0"/>
    <n v="1805"/>
    <n v="10"/>
    <n v="180.5"/>
  </r>
  <r>
    <x v="43"/>
    <s v="Paul"/>
    <s v="H"/>
    <d v="1984-01-10T00:00:00"/>
    <x v="0"/>
    <x v="1"/>
    <x v="0"/>
    <n v="1835"/>
    <n v="4"/>
    <n v="183.5"/>
  </r>
  <r>
    <x v="44"/>
    <s v="Patrick"/>
    <s v="H"/>
    <d v="1969-03-16T00:00:00"/>
    <x v="0"/>
    <x v="1"/>
    <x v="1"/>
    <n v="1905"/>
    <n v="11"/>
    <n v="190.5"/>
  </r>
  <r>
    <x v="45"/>
    <s v="Eric"/>
    <s v="H"/>
    <d v="1967-11-19T00:00:00"/>
    <x v="2"/>
    <x v="1"/>
    <x v="1"/>
    <n v="1998"/>
    <n v="3"/>
    <n v="199.8"/>
  </r>
  <r>
    <x v="46"/>
    <s v="Clara"/>
    <s v="F"/>
    <d v="1961-03-04T00:00:00"/>
    <x v="0"/>
    <x v="1"/>
    <x v="0"/>
    <n v="1720"/>
    <n v="27"/>
    <n v="172"/>
  </r>
  <r>
    <x v="47"/>
    <s v="Vahimiti"/>
    <s v="F"/>
    <d v="1956-11-25T00:00:00"/>
    <x v="0"/>
    <x v="1"/>
    <x v="0"/>
    <n v="1720"/>
    <n v="31"/>
    <n v="172"/>
  </r>
  <r>
    <x v="48"/>
    <s v="Viviane"/>
    <s v="F"/>
    <d v="1962-03-30T00:00:00"/>
    <x v="0"/>
    <x v="1"/>
    <x v="0"/>
    <n v="1720"/>
    <n v="26"/>
    <n v="172"/>
  </r>
  <r>
    <x v="49"/>
    <s v="Yolande"/>
    <s v="F"/>
    <d v="1963-07-10T00:00:00"/>
    <x v="0"/>
    <x v="1"/>
    <x v="0"/>
    <n v="1720"/>
    <n v="25"/>
    <n v="172"/>
  </r>
  <r>
    <x v="50"/>
    <s v="Alexandra"/>
    <s v="F"/>
    <d v="1964-10-24T00:00:00"/>
    <x v="0"/>
    <x v="1"/>
    <x v="0"/>
    <n v="1720"/>
    <n v="23"/>
    <n v="172"/>
  </r>
  <r>
    <x v="51"/>
    <s v="Audrey"/>
    <s v="F"/>
    <d v="1965-02-16T00:00:00"/>
    <x v="0"/>
    <x v="1"/>
    <x v="0"/>
    <n v="1720"/>
    <n v="23"/>
    <n v="172"/>
  </r>
  <r>
    <x v="52"/>
    <s v="Claire"/>
    <s v="F"/>
    <d v="1966-03-21T00:00:00"/>
    <x v="0"/>
    <x v="1"/>
    <x v="0"/>
    <n v="1720"/>
    <n v="22"/>
    <n v="172"/>
  </r>
  <r>
    <x v="53"/>
    <s v="Dominique"/>
    <s v="F"/>
    <d v="1967-05-29T00:00:00"/>
    <x v="0"/>
    <x v="1"/>
    <x v="2"/>
    <n v="2815"/>
    <n v="8"/>
    <n v="281.5"/>
  </r>
  <r>
    <x v="54"/>
    <s v="Melanie"/>
    <s v="F"/>
    <d v="1967-07-27T00:00:00"/>
    <x v="0"/>
    <x v="1"/>
    <x v="0"/>
    <n v="1872"/>
    <n v="21"/>
    <n v="187.2"/>
  </r>
  <r>
    <x v="55"/>
    <s v="Myriam"/>
    <s v="F"/>
    <d v="1967-07-30T00:00:00"/>
    <x v="0"/>
    <x v="1"/>
    <x v="0"/>
    <n v="1868"/>
    <n v="21"/>
    <n v="186.8"/>
  </r>
  <r>
    <x v="56"/>
    <s v="Paul"/>
    <s v="H"/>
    <d v="1981-05-02T00:00:00"/>
    <x v="2"/>
    <x v="1"/>
    <x v="1"/>
    <n v="2061"/>
    <n v="7"/>
    <n v="206.1"/>
  </r>
  <r>
    <x v="57"/>
    <s v="Crystel"/>
    <s v="F"/>
    <d v="1993-06-13T00:00:00"/>
    <x v="4"/>
    <x v="1"/>
    <x v="3"/>
    <n v="2394"/>
    <n v="8"/>
    <n v="239.4"/>
  </r>
  <r>
    <x v="58"/>
    <s v="Nora"/>
    <s v="F"/>
    <d v="1968-04-04T00:00:00"/>
    <x v="0"/>
    <x v="0"/>
    <x v="0"/>
    <n v="1800"/>
    <n v="0.5"/>
    <n v="180"/>
  </r>
  <r>
    <x v="59"/>
    <s v="Renee"/>
    <s v="F"/>
    <d v="1969-03-12T00:00:00"/>
    <x v="0"/>
    <x v="1"/>
    <x v="0"/>
    <n v="1800"/>
    <n v="19"/>
    <n v="180"/>
  </r>
  <r>
    <x v="60"/>
    <s v="Sandrine"/>
    <s v="F"/>
    <d v="1967-12-16T00:00:00"/>
    <x v="1"/>
    <x v="1"/>
    <x v="1"/>
    <n v="2189"/>
    <n v="20"/>
    <n v="218.9"/>
  </r>
  <r>
    <x v="61"/>
    <s v="Nicole"/>
    <s v="F"/>
    <d v="1968-01-15T00:00:00"/>
    <x v="0"/>
    <x v="1"/>
    <x v="0"/>
    <n v="1735"/>
    <n v="20"/>
    <n v="173.5"/>
  </r>
  <r>
    <x v="62"/>
    <s v="Ludovic"/>
    <s v="H"/>
    <d v="1984-01-26T00:00:00"/>
    <x v="6"/>
    <x v="1"/>
    <x v="2"/>
    <n v="2115"/>
    <n v="4"/>
    <n v="211.5"/>
  </r>
  <r>
    <x v="63"/>
    <s v="Christiane"/>
    <s v="F"/>
    <d v="1969-05-03T00:00:00"/>
    <x v="0"/>
    <x v="0"/>
    <x v="1"/>
    <n v="2275"/>
    <n v="1"/>
    <n v="227.5"/>
  </r>
  <r>
    <x v="64"/>
    <s v="Sabine"/>
    <s v="F"/>
    <d v="1970-01-16T00:00:00"/>
    <x v="0"/>
    <x v="1"/>
    <x v="0"/>
    <n v="1800"/>
    <n v="18"/>
    <n v="180"/>
  </r>
  <r>
    <x v="65"/>
    <s v="Servanne"/>
    <s v="F"/>
    <d v="1971-02-11T00:00:00"/>
    <x v="0"/>
    <x v="1"/>
    <x v="0"/>
    <n v="1800"/>
    <n v="17"/>
    <n v="180"/>
  </r>
  <r>
    <x v="66"/>
    <s v="Amandine"/>
    <s v="F"/>
    <d v="1979-06-07T00:00:00"/>
    <x v="0"/>
    <x v="1"/>
    <x v="4"/>
    <n v="3832"/>
    <n v="17"/>
    <n v="383.2"/>
  </r>
  <r>
    <x v="67"/>
    <s v="Patricia"/>
    <s v="F"/>
    <d v="1991-07-18T00:00:00"/>
    <x v="0"/>
    <x v="1"/>
    <x v="0"/>
    <n v="1769"/>
    <n v="6"/>
    <n v="176.9"/>
  </r>
  <r>
    <x v="68"/>
    <s v="Jennifer"/>
    <s v="F"/>
    <d v="1969-08-26T00:00:00"/>
    <x v="0"/>
    <x v="1"/>
    <x v="1"/>
    <n v="2288"/>
    <n v="19"/>
    <n v="228.8"/>
  </r>
  <r>
    <x v="69"/>
    <s v="Camille"/>
    <s v="H"/>
    <d v="1987-11-20T00:00:00"/>
    <x v="7"/>
    <x v="1"/>
    <x v="5"/>
    <n v="5915"/>
    <n v="7"/>
    <n v="591.5"/>
  </r>
  <r>
    <x v="70"/>
    <s v="Emilie"/>
    <s v="F"/>
    <d v="1972-12-17T00:00:00"/>
    <x v="0"/>
    <x v="1"/>
    <x v="0"/>
    <n v="1769"/>
    <n v="15"/>
    <n v="176.9"/>
  </r>
  <r>
    <x v="71"/>
    <s v="Sophie"/>
    <s v="F"/>
    <d v="1973-06-06T00:00:00"/>
    <x v="0"/>
    <x v="1"/>
    <x v="0"/>
    <n v="1769"/>
    <n v="15"/>
    <n v="176.9"/>
  </r>
  <r>
    <x v="72"/>
    <s v="Charlotte"/>
    <s v="F"/>
    <d v="1973-09-22T00:00:00"/>
    <x v="0"/>
    <x v="0"/>
    <x v="0"/>
    <n v="1769"/>
    <n v="1"/>
    <n v="176.9"/>
  </r>
  <r>
    <x v="73"/>
    <s v="Ottavia"/>
    <s v="F"/>
    <d v="1972-08-19T00:00:00"/>
    <x v="0"/>
    <x v="1"/>
    <x v="1"/>
    <n v="2301"/>
    <n v="16"/>
    <n v="230.1"/>
  </r>
  <r>
    <x v="74"/>
    <s v="Gaëlle"/>
    <s v="F"/>
    <d v="1976-06-25T00:00:00"/>
    <x v="0"/>
    <x v="1"/>
    <x v="0"/>
    <n v="1769"/>
    <n v="12"/>
    <n v="176.9"/>
  </r>
  <r>
    <x v="75"/>
    <s v="Mireille"/>
    <s v="F"/>
    <d v="1974-11-14T00:00:00"/>
    <x v="0"/>
    <x v="1"/>
    <x v="3"/>
    <n v="2526"/>
    <n v="13"/>
    <n v="252.6"/>
  </r>
  <r>
    <x v="76"/>
    <s v="Bernard"/>
    <s v="H"/>
    <d v="1976-08-08T00:00:00"/>
    <x v="8"/>
    <x v="1"/>
    <x v="5"/>
    <n v="4770"/>
    <n v="10"/>
    <n v="477"/>
  </r>
  <r>
    <x v="77"/>
    <s v="Josephine"/>
    <s v="F"/>
    <d v="1977-07-08T00:00:00"/>
    <x v="0"/>
    <x v="1"/>
    <x v="0"/>
    <n v="1769"/>
    <n v="11"/>
    <n v="176.9"/>
  </r>
  <r>
    <x v="78"/>
    <s v="Fabiola"/>
    <s v="F"/>
    <d v="1991-12-29T00:00:00"/>
    <x v="0"/>
    <x v="1"/>
    <x v="0"/>
    <n v="1633"/>
    <n v="9"/>
    <n v="163.30000000000001"/>
  </r>
  <r>
    <x v="79"/>
    <s v="Annie"/>
    <s v="F"/>
    <d v="1976-07-14T00:00:00"/>
    <x v="8"/>
    <x v="0"/>
    <x v="3"/>
    <n v="2499"/>
    <n v="1"/>
    <n v="249.9"/>
  </r>
  <r>
    <x v="80"/>
    <s v="Audrey"/>
    <s v="F"/>
    <d v="1979-10-11T00:00:00"/>
    <x v="0"/>
    <x v="1"/>
    <x v="2"/>
    <n v="2367"/>
    <n v="8"/>
    <n v="236.7"/>
  </r>
  <r>
    <x v="81"/>
    <s v="Suzanne"/>
    <s v="F"/>
    <d v="1974-04-13T00:00:00"/>
    <x v="9"/>
    <x v="1"/>
    <x v="0"/>
    <n v="1769"/>
    <n v="14"/>
    <n v="176.9"/>
  </r>
  <r>
    <x v="82"/>
    <s v="Emilienne"/>
    <s v="F"/>
    <d v="1970-10-20T00:00:00"/>
    <x v="0"/>
    <x v="1"/>
    <x v="0"/>
    <n v="1633"/>
    <n v="9"/>
    <n v="163.30000000000001"/>
  </r>
  <r>
    <x v="83"/>
    <s v="Laurence"/>
    <s v="F"/>
    <d v="1978-08-31T00:00:00"/>
    <x v="0"/>
    <x v="1"/>
    <x v="1"/>
    <n v="2288"/>
    <n v="10"/>
    <n v="228.8"/>
  </r>
  <r>
    <x v="84"/>
    <s v="Severine"/>
    <s v="F"/>
    <d v="1990-08-24T00:00:00"/>
    <x v="0"/>
    <x v="1"/>
    <x v="0"/>
    <n v="1693"/>
    <n v="10"/>
    <n v="169.3"/>
  </r>
  <r>
    <x v="85"/>
    <s v="Carine"/>
    <s v="F"/>
    <d v="1980-11-17T00:00:00"/>
    <x v="10"/>
    <x v="1"/>
    <x v="2"/>
    <n v="3318"/>
    <n v="5"/>
    <n v="331.8"/>
  </r>
  <r>
    <x v="86"/>
    <s v="Maud"/>
    <s v="F"/>
    <d v="1990-08-04T00:00:00"/>
    <x v="0"/>
    <x v="1"/>
    <x v="0"/>
    <n v="1693"/>
    <n v="10"/>
    <n v="169.3"/>
  </r>
  <r>
    <x v="87"/>
    <s v="Maryse"/>
    <s v="F"/>
    <d v="1995-10-04T00:00:00"/>
    <x v="0"/>
    <x v="1"/>
    <x v="0"/>
    <n v="1693"/>
    <n v="5"/>
    <n v="169.3"/>
  </r>
  <r>
    <x v="88"/>
    <s v="Laurie"/>
    <s v="F"/>
    <d v="1990-07-18T00:00:00"/>
    <x v="0"/>
    <x v="1"/>
    <x v="0"/>
    <n v="1693"/>
    <n v="10"/>
    <n v="169.3"/>
  </r>
  <r>
    <x v="89"/>
    <s v="Marion"/>
    <s v="F"/>
    <d v="1985-11-28T00:00:00"/>
    <x v="0"/>
    <x v="1"/>
    <x v="0"/>
    <n v="1693"/>
    <n v="10"/>
    <n v="169.3"/>
  </r>
  <r>
    <x v="90"/>
    <s v="Angelique"/>
    <s v="F"/>
    <d v="1981-09-19T00:00:00"/>
    <x v="0"/>
    <x v="1"/>
    <x v="0"/>
    <n v="1693"/>
    <n v="10"/>
    <n v="169.3"/>
  </r>
  <r>
    <x v="91"/>
    <s v="Marcelle"/>
    <s v="F"/>
    <d v="1990-02-14T00:00:00"/>
    <x v="0"/>
    <x v="1"/>
    <x v="0"/>
    <n v="1693"/>
    <n v="10"/>
    <n v="169.3"/>
  </r>
  <r>
    <x v="92"/>
    <s v="Lydia"/>
    <s v="F"/>
    <d v="1982-08-19T00:00:00"/>
    <x v="0"/>
    <x v="1"/>
    <x v="0"/>
    <n v="1693"/>
    <n v="10"/>
    <n v="169.3"/>
  </r>
  <r>
    <x v="93"/>
    <s v="Catherine"/>
    <s v="F"/>
    <d v="1987-06-06T00:00:00"/>
    <x v="1"/>
    <x v="1"/>
    <x v="2"/>
    <n v="3489"/>
    <n v="4"/>
    <n v="348.9"/>
  </r>
  <r>
    <x v="94"/>
    <s v="Linda"/>
    <s v="F"/>
    <d v="1979-02-11T00:00:00"/>
    <x v="0"/>
    <x v="1"/>
    <x v="0"/>
    <n v="1693"/>
    <n v="10"/>
    <n v="169.3"/>
  </r>
  <r>
    <x v="95"/>
    <s v="Liliane"/>
    <s v="F"/>
    <d v="1989-12-08T00:00:00"/>
    <x v="0"/>
    <x v="1"/>
    <x v="0"/>
    <n v="1693"/>
    <n v="11"/>
    <n v="169.3"/>
  </r>
  <r>
    <x v="96"/>
    <s v="Pascal"/>
    <s v="H"/>
    <d v="1966-07-17T00:00:00"/>
    <x v="0"/>
    <x v="1"/>
    <x v="0"/>
    <n v="1720"/>
    <n v="22"/>
    <n v="172"/>
  </r>
  <r>
    <x v="97"/>
    <s v="Anna"/>
    <s v="F"/>
    <d v="1983-06-10T00:00:00"/>
    <x v="0"/>
    <x v="0"/>
    <x v="0"/>
    <n v="1800"/>
    <n v="1"/>
    <n v="180"/>
  </r>
  <r>
    <x v="98"/>
    <s v="Melanie"/>
    <s v="F"/>
    <d v="1993-10-20T00:00:00"/>
    <x v="0"/>
    <x v="1"/>
    <x v="0"/>
    <n v="1800"/>
    <n v="5"/>
    <n v="180"/>
  </r>
  <r>
    <x v="99"/>
    <s v="Floriane"/>
    <s v="F"/>
    <d v="1996-03-19T00:00:00"/>
    <x v="0"/>
    <x v="1"/>
    <x v="0"/>
    <n v="1800"/>
    <n v="4"/>
    <n v="180"/>
  </r>
  <r>
    <x v="100"/>
    <s v="Michele"/>
    <s v="F"/>
    <d v="1988-10-21T00:00:00"/>
    <x v="0"/>
    <x v="1"/>
    <x v="0"/>
    <n v="1800"/>
    <n v="12"/>
    <n v="180"/>
  </r>
  <r>
    <x v="101"/>
    <s v="Anne"/>
    <s v="F"/>
    <d v="1987-10-17T00:00:00"/>
    <x v="0"/>
    <x v="0"/>
    <x v="0"/>
    <n v="1800"/>
    <n v="1"/>
    <n v="180"/>
  </r>
  <r>
    <x v="102"/>
    <s v="Helene"/>
    <s v="F"/>
    <d v="1987-01-23T00:00:00"/>
    <x v="0"/>
    <x v="1"/>
    <x v="0"/>
    <n v="1800"/>
    <n v="1"/>
    <n v="180"/>
  </r>
  <r>
    <x v="103"/>
    <s v="Aurelie"/>
    <s v="F"/>
    <d v="1985-01-11T00:00:00"/>
    <x v="0"/>
    <x v="1"/>
    <x v="0"/>
    <n v="1800"/>
    <n v="3"/>
    <n v="180"/>
  </r>
  <r>
    <x v="104"/>
    <s v="Bernadette"/>
    <s v="F"/>
    <d v="1982-08-15T00:00:00"/>
    <x v="0"/>
    <x v="1"/>
    <x v="0"/>
    <n v="1800"/>
    <n v="6"/>
    <n v="180"/>
  </r>
  <r>
    <x v="105"/>
    <s v="Bruno"/>
    <s v="H"/>
    <d v="1986-10-10T00:00:00"/>
    <x v="7"/>
    <x v="1"/>
    <x v="4"/>
    <n v="4242"/>
    <n v="4"/>
    <n v="424.2"/>
  </r>
  <r>
    <x v="106"/>
    <s v="Alain"/>
    <s v="H"/>
    <d v="1992-06-22T00:00:00"/>
    <x v="8"/>
    <x v="1"/>
    <x v="4"/>
    <n v="4242"/>
    <n v="3"/>
    <n v="424.2"/>
  </r>
  <r>
    <x v="107"/>
    <s v="Murielle"/>
    <s v="F"/>
    <d v="1982-07-01T00:00:00"/>
    <x v="0"/>
    <x v="1"/>
    <x v="0"/>
    <n v="1769"/>
    <n v="6"/>
    <n v="176.9"/>
  </r>
  <r>
    <x v="108"/>
    <s v="Aurore"/>
    <s v="F"/>
    <d v="1981-09-30T00:00:00"/>
    <x v="0"/>
    <x v="1"/>
    <x v="0"/>
    <n v="1800"/>
    <n v="6"/>
    <n v="180"/>
  </r>
  <r>
    <x v="109"/>
    <s v="Michelle"/>
    <s v="F"/>
    <d v="1981-09-18T00:00:00"/>
    <x v="0"/>
    <x v="1"/>
    <x v="0"/>
    <n v="1769"/>
    <n v="6"/>
    <n v="176.9"/>
  </r>
  <r>
    <x v="110"/>
    <s v="Andree"/>
    <s v="F"/>
    <d v="1980-09-08T00:00:00"/>
    <x v="0"/>
    <x v="0"/>
    <x v="0"/>
    <n v="1800"/>
    <n v="1"/>
    <n v="180"/>
  </r>
  <r>
    <x v="111"/>
    <s v="Daniele"/>
    <s v="F"/>
    <d v="1980-07-24T00:00:00"/>
    <x v="0"/>
    <x v="1"/>
    <x v="3"/>
    <n v="2526"/>
    <n v="8"/>
    <n v="252.6"/>
  </r>
  <r>
    <x v="112"/>
    <s v="Joelle"/>
    <s v="F"/>
    <d v="1991-11-13T00:00:00"/>
    <x v="1"/>
    <x v="1"/>
    <x v="3"/>
    <n v="2367"/>
    <n v="9"/>
    <n v="236.7"/>
  </r>
  <r>
    <x v="113"/>
    <s v="Anthony"/>
    <s v="H"/>
    <d v="1966-12-11T00:00:00"/>
    <x v="2"/>
    <x v="1"/>
    <x v="6"/>
    <n v="3715"/>
    <n v="7"/>
    <n v="371.5"/>
  </r>
  <r>
    <x v="114"/>
    <s v="Josiane"/>
    <s v="F"/>
    <d v="1991-01-01T00:00:00"/>
    <x v="1"/>
    <x v="1"/>
    <x v="3"/>
    <n v="2367"/>
    <n v="9"/>
    <n v="236.7"/>
  </r>
  <r>
    <x v="115"/>
    <s v="Corinne"/>
    <s v="F"/>
    <d v="1979-12-22T00:00:00"/>
    <x v="0"/>
    <x v="1"/>
    <x v="0"/>
    <n v="1769"/>
    <n v="8"/>
    <n v="176.9"/>
  </r>
  <r>
    <x v="116"/>
    <s v="Karine"/>
    <s v="F"/>
    <d v="1978-04-30T00:00:00"/>
    <x v="0"/>
    <x v="1"/>
    <x v="0"/>
    <n v="1769"/>
    <n v="10"/>
    <n v="176.9"/>
  </r>
  <r>
    <x v="117"/>
    <s v="Fabienne"/>
    <s v="F"/>
    <d v="1974-01-30T00:00:00"/>
    <x v="0"/>
    <x v="1"/>
    <x v="0"/>
    <n v="1633"/>
    <n v="9"/>
    <n v="163.30000000000001"/>
  </r>
  <r>
    <x v="118"/>
    <s v="Iris"/>
    <s v="F"/>
    <d v="1992-03-16T00:00:00"/>
    <x v="0"/>
    <x v="1"/>
    <x v="0"/>
    <n v="1678"/>
    <n v="9"/>
    <n v="167.8"/>
  </r>
  <r>
    <x v="119"/>
    <s v="Steeve"/>
    <s v="H"/>
    <d v="1998-11-10T00:00:00"/>
    <x v="0"/>
    <x v="1"/>
    <x v="2"/>
    <n v="3054"/>
    <n v="1"/>
    <n v="305.39999999999998"/>
  </r>
  <r>
    <x v="120"/>
    <s v="Sebastien"/>
    <s v="H"/>
    <d v="1988-02-19T00:00:00"/>
    <x v="2"/>
    <x v="1"/>
    <x v="3"/>
    <n v="2790"/>
    <n v="1"/>
    <n v="279"/>
  </r>
  <r>
    <x v="121"/>
    <s v="Valerie"/>
    <s v="F"/>
    <d v="1971-04-16T00:00:00"/>
    <x v="0"/>
    <x v="1"/>
    <x v="0"/>
    <n v="1678"/>
    <n v="9"/>
    <n v="167.8"/>
  </r>
  <r>
    <x v="122"/>
    <s v="Guylaine"/>
    <s v="F"/>
    <d v="1982-05-26T00:00:00"/>
    <x v="0"/>
    <x v="1"/>
    <x v="0"/>
    <n v="1678"/>
    <n v="9"/>
    <n v="167.8"/>
  </r>
  <r>
    <x v="123"/>
    <s v="Gilberte"/>
    <s v="F"/>
    <d v="1992-07-16T00:00:00"/>
    <x v="0"/>
    <x v="1"/>
    <x v="0"/>
    <n v="1635"/>
    <n v="9"/>
    <n v="163.5"/>
  </r>
  <r>
    <x v="124"/>
    <s v="Natacha"/>
    <s v="F"/>
    <d v="1983-05-26T00:00:00"/>
    <x v="0"/>
    <x v="1"/>
    <x v="0"/>
    <n v="1635"/>
    <n v="9"/>
    <n v="163.5"/>
  </r>
  <r>
    <x v="125"/>
    <s v="Ghislaine"/>
    <s v="F"/>
    <d v="1993-08-16T00:00:00"/>
    <x v="0"/>
    <x v="1"/>
    <x v="0"/>
    <n v="1635"/>
    <n v="8"/>
    <n v="163.5"/>
  </r>
  <r>
    <x v="126"/>
    <s v="Francine"/>
    <s v="F"/>
    <d v="1992-09-03T00:00:00"/>
    <x v="0"/>
    <x v="1"/>
    <x v="0"/>
    <n v="1866"/>
    <n v="9"/>
    <n v="186.6"/>
  </r>
  <r>
    <x v="127"/>
    <s v="Alexandre"/>
    <s v="H"/>
    <d v="1993-04-19T00:00:00"/>
    <x v="0"/>
    <x v="1"/>
    <x v="2"/>
    <n v="2420"/>
    <n v="2"/>
    <n v="242"/>
  </r>
  <r>
    <x v="128"/>
    <s v="Catherina"/>
    <s v="F"/>
    <d v="1975-11-03T00:00:00"/>
    <x v="1"/>
    <x v="1"/>
    <x v="3"/>
    <n v="2367"/>
    <n v="9"/>
    <n v="236.7"/>
  </r>
  <r>
    <x v="129"/>
    <s v="Oceane"/>
    <s v="F"/>
    <d v="1990-02-03T00:00:00"/>
    <x v="5"/>
    <x v="1"/>
    <x v="0"/>
    <n v="910"/>
    <n v="8"/>
    <n v="91"/>
  </r>
  <r>
    <x v="130"/>
    <s v="Florence"/>
    <s v="F"/>
    <d v="1993-02-08T00:00:00"/>
    <x v="4"/>
    <x v="1"/>
    <x v="0"/>
    <n v="1800"/>
    <n v="45"/>
    <n v="180"/>
  </r>
  <r>
    <x v="131"/>
    <s v="Cathy"/>
    <s v="F"/>
    <d v="1995-02-10T00:00:00"/>
    <x v="4"/>
    <x v="1"/>
    <x v="0"/>
    <n v="1681"/>
    <n v="5"/>
    <n v="168.1"/>
  </r>
  <r>
    <x v="132"/>
    <s v="Angelique"/>
    <s v="F"/>
    <d v="1983-03-25T00:00:00"/>
    <x v="0"/>
    <x v="1"/>
    <x v="0"/>
    <n v="1628"/>
    <n v="8"/>
    <n v="162.80000000000001"/>
  </r>
  <r>
    <x v="133"/>
    <s v="Carole"/>
    <s v="F"/>
    <d v="1993-03-25T00:00:00"/>
    <x v="0"/>
    <x v="1"/>
    <x v="0"/>
    <n v="1628"/>
    <n v="8"/>
    <n v="162.80000000000001"/>
  </r>
  <r>
    <x v="134"/>
    <s v="Emerik"/>
    <s v="H"/>
    <d v="1989-10-14T00:00:00"/>
    <x v="0"/>
    <x v="1"/>
    <x v="1"/>
    <n v="2156"/>
    <n v="8"/>
    <n v="215.6"/>
  </r>
  <r>
    <x v="135"/>
    <s v="Kelly"/>
    <s v="F"/>
    <d v="1985-09-25T00:00:00"/>
    <x v="0"/>
    <x v="1"/>
    <x v="0"/>
    <n v="1628"/>
    <n v="8"/>
    <n v="162.80000000000001"/>
  </r>
  <r>
    <x v="136"/>
    <s v="Yannick"/>
    <s v="H"/>
    <d v="1972-01-07T00:00:00"/>
    <x v="6"/>
    <x v="1"/>
    <x v="1"/>
    <n v="2288"/>
    <n v="16"/>
    <n v="228.8"/>
  </r>
  <r>
    <x v="137"/>
    <s v="Blandine"/>
    <s v="F"/>
    <d v="1980-06-13T00:00:00"/>
    <x v="1"/>
    <x v="1"/>
    <x v="3"/>
    <n v="2394"/>
    <n v="43"/>
    <n v="239.4"/>
  </r>
  <r>
    <x v="138"/>
    <s v="Chantal"/>
    <s v="F"/>
    <d v="1992-06-03T00:00:00"/>
    <x v="1"/>
    <x v="1"/>
    <x v="3"/>
    <n v="2394"/>
    <n v="8"/>
    <n v="239.4"/>
  </r>
  <r>
    <x v="139"/>
    <s v="Brigitte"/>
    <s v="F"/>
    <d v="1994-01-03T00:00:00"/>
    <x v="0"/>
    <x v="1"/>
    <x v="0"/>
    <n v="1642"/>
    <n v="7"/>
    <n v="164.2"/>
  </r>
  <r>
    <x v="140"/>
    <s v="Carine"/>
    <s v="F"/>
    <d v="1982-01-11T00:00:00"/>
    <x v="0"/>
    <x v="1"/>
    <x v="0"/>
    <n v="1642"/>
    <n v="7"/>
    <n v="164.2"/>
  </r>
  <r>
    <x v="141"/>
    <s v="William"/>
    <s v="H"/>
    <d v="1984-04-03T00:00:00"/>
    <x v="4"/>
    <x v="1"/>
    <x v="1"/>
    <n v="2116"/>
    <n v="4"/>
    <n v="211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752298-FD8C-4AAC-92E7-8D983C8736B7}" name="Tableau croisé dynamique1" cacheId="0" dataOnRows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3:B6" firstHeaderRow="1" firstDataRow="1" firstDataCol="1"/>
  <pivotFields count="10">
    <pivotField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numFmtId="14" showAll="0"/>
    <pivotField showAll="0">
      <items count="12">
        <item x="7"/>
        <item x="8"/>
        <item x="1"/>
        <item x="10"/>
        <item x="6"/>
        <item x="2"/>
        <item x="0"/>
        <item x="4"/>
        <item x="5"/>
        <item x="9"/>
        <item x="3"/>
        <item t="default"/>
      </items>
    </pivotField>
    <pivotField axis="axisRow" showAll="0">
      <items count="3">
        <item x="0"/>
        <item x="1"/>
        <item t="default"/>
      </items>
    </pivotField>
    <pivotField showAll="0">
      <items count="8">
        <item x="2"/>
        <item x="4"/>
        <item x="6"/>
        <item x="5"/>
        <item x="0"/>
        <item x="3"/>
        <item x="1"/>
        <item t="default"/>
      </items>
    </pivotField>
    <pivotField dataField="1" numFmtId="44" showAll="0"/>
    <pivotField showAll="0"/>
    <pivotField numFmtId="44" showAll="0"/>
  </pivotFields>
  <rowFields count="1">
    <field x="5"/>
  </rowFields>
  <rowItems count="3">
    <i>
      <x/>
    </i>
    <i>
      <x v="1"/>
    </i>
    <i t="grand">
      <x/>
    </i>
  </rowItems>
  <colItems count="1">
    <i/>
  </colItems>
  <dataFields count="1">
    <dataField name="Somme de Salaire" fld="7" baseField="0" baseItem="0"/>
  </dataFields>
  <formats count="1">
    <format dxfId="0">
      <pivotArea field="5" type="button" dataOnly="0" labelOnly="1" outline="0" axis="axisRow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204B67-68E5-4112-A8B7-014AE6D15B57}" name="Salariés" displayName="Salariés" ref="A1:J143" totalsRowShown="0" headerRowDxfId="13" dataDxfId="12" tableBorderDxfId="11">
  <autoFilter ref="A1:J143" xr:uid="{7E23E23C-05B3-4C08-904B-4B1E20E46C68}"/>
  <sortState xmlns:xlrd2="http://schemas.microsoft.com/office/spreadsheetml/2017/richdata2" ref="A2:I143">
    <sortCondition ref="A1:A143"/>
  </sortState>
  <tableColumns count="10">
    <tableColumn id="1" xr3:uid="{846B22BC-FF1A-4B65-A1BD-9229C85DE5AD}" name="Nom" dataDxfId="10"/>
    <tableColumn id="2" xr3:uid="{7E9BCC94-22BC-49DC-8599-67584E489E0F}" name="Prénom" dataDxfId="9"/>
    <tableColumn id="3" xr3:uid="{076CC564-A93B-4011-A74C-6602E23F2E36}" name="Homme / Femme" dataDxfId="8"/>
    <tableColumn id="4" xr3:uid="{40B22737-2432-4F3D-88B9-527AAC746B4B}" name="Date de naissance" dataDxfId="7"/>
    <tableColumn id="5" xr3:uid="{E9127E1A-E064-47CB-8366-D85A5920603C}" name="Service" dataDxfId="6"/>
    <tableColumn id="6" xr3:uid="{E6928863-BA76-4503-967D-9E1A3989B6D7}" name="Contrat" dataDxfId="5"/>
    <tableColumn id="7" xr3:uid="{D6AA5A8F-2C47-491C-8FC3-22F7E686A576}" name="Statut" dataDxfId="4"/>
    <tableColumn id="8" xr3:uid="{B845CB7E-B70E-4583-848A-A17D374485B3}" name="Salaire" dataDxfId="3" dataCellStyle="Monétaire"/>
    <tableColumn id="9" xr3:uid="{6F75914C-A759-4341-8723-CD12029AF65B}" name="Ancienneté" dataDxfId="2"/>
    <tableColumn id="10" xr3:uid="{77FE5317-4608-4D04-BD59-9A23F552D812}" name="Prime" dataDxfId="1">
      <calculatedColumnFormula>Salariés[[#This Row],[Salaire]]*10/100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0BC86F-3E3C-4279-8B02-8222659F87BC}" name="Tableau5" displayName="Tableau5" ref="A1:A12" totalsRowShown="0">
  <autoFilter ref="A1:A12" xr:uid="{74DB4B41-7384-4C79-8D80-CCF93A628514}"/>
  <tableColumns count="1">
    <tableColumn id="1" xr3:uid="{A4593FEB-1409-41AC-A4D8-48EAC426F36E}" name="SERVICES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D043-1868-4F14-922C-287459AE5810}">
  <sheetPr>
    <tabColor theme="5"/>
    <pageSetUpPr fitToPage="1"/>
  </sheetPr>
  <dimension ref="A1:J146"/>
  <sheetViews>
    <sheetView tabSelected="1" workbookViewId="0">
      <selection activeCell="D12" sqref="D12"/>
    </sheetView>
  </sheetViews>
  <sheetFormatPr baseColWidth="10" defaultColWidth="11.44140625" defaultRowHeight="14.4" x14ac:dyDescent="0.3"/>
  <cols>
    <col min="1" max="1" width="12.5546875" style="20" bestFit="1" customWidth="1"/>
    <col min="2" max="2" width="12.6640625" style="20" customWidth="1"/>
    <col min="3" max="3" width="13.6640625" style="20" customWidth="1"/>
    <col min="4" max="4" width="14.5546875" style="20" customWidth="1"/>
    <col min="5" max="5" width="15.33203125" style="20" bestFit="1" customWidth="1"/>
    <col min="6" max="6" width="12.109375" style="20" bestFit="1" customWidth="1"/>
    <col min="7" max="7" width="20.109375" style="20" bestFit="1" customWidth="1"/>
    <col min="8" max="8" width="12.6640625" style="20" bestFit="1" customWidth="1"/>
    <col min="9" max="9" width="15.88671875" style="20" customWidth="1"/>
    <col min="10" max="16384" width="11.44140625" style="20"/>
  </cols>
  <sheetData>
    <row r="1" spans="1:10" s="19" customFormat="1" ht="34.5" customHeight="1" x14ac:dyDescent="0.3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2" t="s">
        <v>5</v>
      </c>
      <c r="G1" s="32" t="s">
        <v>6</v>
      </c>
      <c r="H1" s="34" t="s">
        <v>7</v>
      </c>
      <c r="I1" s="32" t="s">
        <v>8</v>
      </c>
      <c r="J1" s="32" t="s">
        <v>181</v>
      </c>
    </row>
    <row r="2" spans="1:10" x14ac:dyDescent="0.3">
      <c r="A2" s="15" t="s">
        <v>44</v>
      </c>
      <c r="B2" s="15" t="s">
        <v>212</v>
      </c>
      <c r="C2" s="17" t="s">
        <v>9</v>
      </c>
      <c r="D2" s="18">
        <v>33868</v>
      </c>
      <c r="E2" s="15" t="s">
        <v>10</v>
      </c>
      <c r="F2" s="17" t="s">
        <v>11</v>
      </c>
      <c r="G2" s="15" t="s">
        <v>12</v>
      </c>
      <c r="H2" s="16">
        <v>1638</v>
      </c>
      <c r="I2" s="15">
        <v>1</v>
      </c>
      <c r="J2" s="24">
        <f>Salariés[[#This Row],[Salaire]]*10/100</f>
        <v>163.80000000000001</v>
      </c>
    </row>
    <row r="3" spans="1:10" x14ac:dyDescent="0.3">
      <c r="A3" s="15" t="s">
        <v>45</v>
      </c>
      <c r="B3" s="15" t="s">
        <v>213</v>
      </c>
      <c r="C3" s="17" t="s">
        <v>9</v>
      </c>
      <c r="D3" s="18">
        <v>29531</v>
      </c>
      <c r="E3" s="15" t="s">
        <v>10</v>
      </c>
      <c r="F3" s="17" t="s">
        <v>11</v>
      </c>
      <c r="G3" s="15" t="s">
        <v>12</v>
      </c>
      <c r="H3" s="16">
        <v>1638</v>
      </c>
      <c r="I3" s="15">
        <v>1</v>
      </c>
      <c r="J3" s="24">
        <f>Salariés[[#This Row],[Salaire]]*10/100</f>
        <v>163.80000000000001</v>
      </c>
    </row>
    <row r="4" spans="1:10" x14ac:dyDescent="0.3">
      <c r="A4" s="15" t="s">
        <v>46</v>
      </c>
      <c r="B4" s="15" t="s">
        <v>214</v>
      </c>
      <c r="C4" s="17" t="s">
        <v>13</v>
      </c>
      <c r="D4" s="18">
        <v>21512</v>
      </c>
      <c r="E4" s="15" t="s">
        <v>10</v>
      </c>
      <c r="F4" s="17" t="s">
        <v>14</v>
      </c>
      <c r="G4" s="15" t="s">
        <v>12</v>
      </c>
      <c r="H4" s="16">
        <v>4000</v>
      </c>
      <c r="I4" s="15">
        <v>29</v>
      </c>
      <c r="J4" s="24">
        <f>Salariés[[#This Row],[Salaire]]*10/100</f>
        <v>400</v>
      </c>
    </row>
    <row r="5" spans="1:10" x14ac:dyDescent="0.3">
      <c r="A5" s="15" t="s">
        <v>47</v>
      </c>
      <c r="B5" s="15" t="s">
        <v>314</v>
      </c>
      <c r="C5" s="17" t="s">
        <v>9</v>
      </c>
      <c r="D5" s="18">
        <v>34076</v>
      </c>
      <c r="E5" s="15" t="s">
        <v>15</v>
      </c>
      <c r="F5" s="17" t="s">
        <v>14</v>
      </c>
      <c r="G5" s="15" t="s">
        <v>12</v>
      </c>
      <c r="H5" s="16">
        <v>1765</v>
      </c>
      <c r="I5" s="15">
        <v>2</v>
      </c>
      <c r="J5" s="24">
        <f>Salariés[[#This Row],[Salaire]]*10/100</f>
        <v>176.5</v>
      </c>
    </row>
    <row r="6" spans="1:10" x14ac:dyDescent="0.3">
      <c r="A6" s="15" t="s">
        <v>48</v>
      </c>
      <c r="B6" s="15" t="s">
        <v>215</v>
      </c>
      <c r="C6" s="17" t="s">
        <v>9</v>
      </c>
      <c r="D6" s="18">
        <v>27379</v>
      </c>
      <c r="E6" s="15" t="s">
        <v>10</v>
      </c>
      <c r="F6" s="17" t="s">
        <v>14</v>
      </c>
      <c r="G6" s="15" t="s">
        <v>12</v>
      </c>
      <c r="H6" s="16">
        <v>1734</v>
      </c>
      <c r="I6" s="15">
        <v>5</v>
      </c>
      <c r="J6" s="24">
        <f>Salariés[[#This Row],[Salaire]]*10/100</f>
        <v>173.4</v>
      </c>
    </row>
    <row r="7" spans="1:10" x14ac:dyDescent="0.3">
      <c r="A7" s="15" t="s">
        <v>49</v>
      </c>
      <c r="B7" s="15" t="s">
        <v>216</v>
      </c>
      <c r="C7" s="17" t="s">
        <v>9</v>
      </c>
      <c r="D7" s="18">
        <v>26089</v>
      </c>
      <c r="E7" s="15" t="s">
        <v>10</v>
      </c>
      <c r="F7" s="17" t="s">
        <v>14</v>
      </c>
      <c r="G7" s="15" t="s">
        <v>12</v>
      </c>
      <c r="H7" s="16">
        <v>1522</v>
      </c>
      <c r="I7" s="15">
        <v>3</v>
      </c>
      <c r="J7" s="24">
        <f>Salariés[[#This Row],[Salaire]]*10/100</f>
        <v>152.19999999999999</v>
      </c>
    </row>
    <row r="8" spans="1:10" x14ac:dyDescent="0.3">
      <c r="A8" s="15" t="s">
        <v>50</v>
      </c>
      <c r="B8" s="15" t="s">
        <v>217</v>
      </c>
      <c r="C8" s="17" t="s">
        <v>9</v>
      </c>
      <c r="D8" s="18">
        <v>31292</v>
      </c>
      <c r="E8" s="15" t="s">
        <v>10</v>
      </c>
      <c r="F8" s="17" t="s">
        <v>14</v>
      </c>
      <c r="G8" s="15" t="s">
        <v>12</v>
      </c>
      <c r="H8" s="16">
        <v>1617</v>
      </c>
      <c r="I8" s="15">
        <v>4</v>
      </c>
      <c r="J8" s="24">
        <f>Salariés[[#This Row],[Salaire]]*10/100</f>
        <v>161.69999999999999</v>
      </c>
    </row>
    <row r="9" spans="1:10" x14ac:dyDescent="0.3">
      <c r="A9" s="15" t="s">
        <v>51</v>
      </c>
      <c r="B9" s="15" t="s">
        <v>218</v>
      </c>
      <c r="C9" s="17" t="s">
        <v>9</v>
      </c>
      <c r="D9" s="18">
        <v>33737</v>
      </c>
      <c r="E9" s="15" t="s">
        <v>10</v>
      </c>
      <c r="F9" s="17" t="s">
        <v>14</v>
      </c>
      <c r="G9" s="15" t="s">
        <v>12</v>
      </c>
      <c r="H9" s="16">
        <v>1635</v>
      </c>
      <c r="I9" s="15">
        <v>9</v>
      </c>
      <c r="J9" s="24">
        <f>Salariés[[#This Row],[Salaire]]*10/100</f>
        <v>163.5</v>
      </c>
    </row>
    <row r="10" spans="1:10" x14ac:dyDescent="0.3">
      <c r="A10" s="15" t="s">
        <v>52</v>
      </c>
      <c r="B10" s="15" t="s">
        <v>219</v>
      </c>
      <c r="C10" s="17" t="s">
        <v>9</v>
      </c>
      <c r="D10" s="18">
        <v>33947</v>
      </c>
      <c r="E10" s="15" t="s">
        <v>10</v>
      </c>
      <c r="F10" s="17" t="s">
        <v>14</v>
      </c>
      <c r="G10" s="15" t="s">
        <v>12</v>
      </c>
      <c r="H10" s="16">
        <v>1720</v>
      </c>
      <c r="I10" s="15">
        <v>9</v>
      </c>
      <c r="J10" s="24">
        <f>Salariés[[#This Row],[Salaire]]*10/100</f>
        <v>172</v>
      </c>
    </row>
    <row r="11" spans="1:10" x14ac:dyDescent="0.3">
      <c r="A11" s="15" t="s">
        <v>53</v>
      </c>
      <c r="B11" s="15" t="s">
        <v>220</v>
      </c>
      <c r="C11" s="17" t="s">
        <v>9</v>
      </c>
      <c r="D11" s="18">
        <v>23277</v>
      </c>
      <c r="E11" s="15" t="s">
        <v>10</v>
      </c>
      <c r="F11" s="17" t="s">
        <v>14</v>
      </c>
      <c r="G11" s="15" t="s">
        <v>12</v>
      </c>
      <c r="H11" s="16">
        <v>1641</v>
      </c>
      <c r="I11" s="15">
        <v>5</v>
      </c>
      <c r="J11" s="24">
        <f>Salariés[[#This Row],[Salaire]]*10/100</f>
        <v>164.1</v>
      </c>
    </row>
    <row r="12" spans="1:10" x14ac:dyDescent="0.3">
      <c r="A12" s="15" t="s">
        <v>54</v>
      </c>
      <c r="B12" s="15" t="s">
        <v>221</v>
      </c>
      <c r="C12" s="17" t="s">
        <v>9</v>
      </c>
      <c r="D12" s="18">
        <v>32600</v>
      </c>
      <c r="E12" s="15" t="s">
        <v>10</v>
      </c>
      <c r="F12" s="17" t="s">
        <v>14</v>
      </c>
      <c r="G12" s="15" t="s">
        <v>12</v>
      </c>
      <c r="H12" s="16">
        <v>1641</v>
      </c>
      <c r="I12" s="15">
        <v>5</v>
      </c>
      <c r="J12" s="24">
        <f>Salariés[[#This Row],[Salaire]]*10/100</f>
        <v>164.1</v>
      </c>
    </row>
    <row r="13" spans="1:10" x14ac:dyDescent="0.3">
      <c r="A13" s="15" t="s">
        <v>55</v>
      </c>
      <c r="B13" s="15" t="s">
        <v>222</v>
      </c>
      <c r="C13" s="17" t="s">
        <v>9</v>
      </c>
      <c r="D13" s="18">
        <v>35946</v>
      </c>
      <c r="E13" s="15" t="s">
        <v>10</v>
      </c>
      <c r="F13" s="17" t="s">
        <v>14</v>
      </c>
      <c r="G13" s="15" t="s">
        <v>12</v>
      </c>
      <c r="H13" s="16">
        <v>1720</v>
      </c>
      <c r="I13" s="15">
        <v>1</v>
      </c>
      <c r="J13" s="24">
        <f>Salariés[[#This Row],[Salaire]]*10/100</f>
        <v>172</v>
      </c>
    </row>
    <row r="14" spans="1:10" x14ac:dyDescent="0.3">
      <c r="A14" s="15" t="s">
        <v>56</v>
      </c>
      <c r="B14" s="15" t="s">
        <v>223</v>
      </c>
      <c r="C14" s="17" t="s">
        <v>9</v>
      </c>
      <c r="D14" s="18">
        <v>35043</v>
      </c>
      <c r="E14" s="15" t="s">
        <v>10</v>
      </c>
      <c r="F14" s="17" t="s">
        <v>14</v>
      </c>
      <c r="G14" s="15" t="s">
        <v>12</v>
      </c>
      <c r="H14" s="16">
        <v>1690</v>
      </c>
      <c r="I14" s="15">
        <v>5</v>
      </c>
      <c r="J14" s="24">
        <f>Salariés[[#This Row],[Salaire]]*10/100</f>
        <v>169</v>
      </c>
    </row>
    <row r="15" spans="1:10" x14ac:dyDescent="0.3">
      <c r="A15" s="15" t="s">
        <v>57</v>
      </c>
      <c r="B15" s="15" t="s">
        <v>224</v>
      </c>
      <c r="C15" s="17" t="s">
        <v>13</v>
      </c>
      <c r="D15" s="18">
        <v>21688</v>
      </c>
      <c r="E15" s="15" t="s">
        <v>10</v>
      </c>
      <c r="F15" s="17" t="s">
        <v>14</v>
      </c>
      <c r="G15" s="15" t="s">
        <v>12</v>
      </c>
      <c r="H15" s="16">
        <v>1720</v>
      </c>
      <c r="I15" s="15">
        <v>29</v>
      </c>
      <c r="J15" s="24">
        <f>Salariés[[#This Row],[Salaire]]*10/100</f>
        <v>172</v>
      </c>
    </row>
    <row r="16" spans="1:10" x14ac:dyDescent="0.3">
      <c r="A16" s="15" t="s">
        <v>58</v>
      </c>
      <c r="B16" s="15" t="s">
        <v>225</v>
      </c>
      <c r="C16" s="17" t="s">
        <v>9</v>
      </c>
      <c r="D16" s="18">
        <v>33986</v>
      </c>
      <c r="E16" s="15" t="s">
        <v>10</v>
      </c>
      <c r="F16" s="17" t="s">
        <v>14</v>
      </c>
      <c r="G16" s="15" t="s">
        <v>12</v>
      </c>
      <c r="H16" s="16">
        <v>1668</v>
      </c>
      <c r="I16" s="15">
        <v>5</v>
      </c>
      <c r="J16" s="24">
        <f>Salariés[[#This Row],[Salaire]]*10/100</f>
        <v>166.8</v>
      </c>
    </row>
    <row r="17" spans="1:10" x14ac:dyDescent="0.3">
      <c r="A17" s="15" t="s">
        <v>59</v>
      </c>
      <c r="B17" s="15" t="s">
        <v>226</v>
      </c>
      <c r="C17" s="17" t="s">
        <v>9</v>
      </c>
      <c r="D17" s="18">
        <v>32862</v>
      </c>
      <c r="E17" s="15" t="s">
        <v>10</v>
      </c>
      <c r="F17" s="17" t="s">
        <v>11</v>
      </c>
      <c r="G17" s="15" t="s">
        <v>12</v>
      </c>
      <c r="H17" s="16">
        <v>1686</v>
      </c>
      <c r="I17" s="15">
        <v>1</v>
      </c>
      <c r="J17" s="24">
        <f>Salariés[[#This Row],[Salaire]]*10/100</f>
        <v>168.6</v>
      </c>
    </row>
    <row r="18" spans="1:10" x14ac:dyDescent="0.3">
      <c r="A18" s="15" t="s">
        <v>60</v>
      </c>
      <c r="B18" s="15" t="s">
        <v>227</v>
      </c>
      <c r="C18" s="17" t="s">
        <v>9</v>
      </c>
      <c r="D18" s="18">
        <v>34270</v>
      </c>
      <c r="E18" s="15" t="s">
        <v>10</v>
      </c>
      <c r="F18" s="17" t="s">
        <v>11</v>
      </c>
      <c r="G18" s="15" t="s">
        <v>12</v>
      </c>
      <c r="H18" s="16">
        <v>1686</v>
      </c>
      <c r="I18" s="15">
        <v>1</v>
      </c>
      <c r="J18" s="24">
        <f>Salariés[[#This Row],[Salaire]]*10/100</f>
        <v>168.6</v>
      </c>
    </row>
    <row r="19" spans="1:10" x14ac:dyDescent="0.3">
      <c r="A19" s="15" t="s">
        <v>61</v>
      </c>
      <c r="B19" s="15" t="s">
        <v>228</v>
      </c>
      <c r="C19" s="17" t="s">
        <v>9</v>
      </c>
      <c r="D19" s="18">
        <v>34824</v>
      </c>
      <c r="E19" s="15" t="s">
        <v>10</v>
      </c>
      <c r="F19" s="17" t="s">
        <v>11</v>
      </c>
      <c r="G19" s="15" t="s">
        <v>12</v>
      </c>
      <c r="H19" s="16">
        <v>1686</v>
      </c>
      <c r="I19" s="15">
        <v>0.5</v>
      </c>
      <c r="J19" s="24">
        <f>Salariés[[#This Row],[Salaire]]*10/100</f>
        <v>168.6</v>
      </c>
    </row>
    <row r="20" spans="1:10" x14ac:dyDescent="0.3">
      <c r="A20" s="15" t="s">
        <v>18</v>
      </c>
      <c r="B20" s="15" t="s">
        <v>229</v>
      </c>
      <c r="C20" s="17" t="s">
        <v>9</v>
      </c>
      <c r="D20" s="18">
        <v>34541</v>
      </c>
      <c r="E20" s="15" t="s">
        <v>10</v>
      </c>
      <c r="F20" s="17" t="s">
        <v>14</v>
      </c>
      <c r="G20" s="15" t="s">
        <v>12</v>
      </c>
      <c r="H20" s="16">
        <v>1668</v>
      </c>
      <c r="I20" s="15">
        <v>7</v>
      </c>
      <c r="J20" s="24">
        <f>Salariés[[#This Row],[Salaire]]*10/100</f>
        <v>166.8</v>
      </c>
    </row>
    <row r="21" spans="1:10" x14ac:dyDescent="0.3">
      <c r="A21" s="15" t="s">
        <v>62</v>
      </c>
      <c r="B21" s="15" t="s">
        <v>230</v>
      </c>
      <c r="C21" s="17" t="s">
        <v>9</v>
      </c>
      <c r="D21" s="18">
        <v>34767</v>
      </c>
      <c r="E21" s="15" t="s">
        <v>10</v>
      </c>
      <c r="F21" s="17" t="s">
        <v>14</v>
      </c>
      <c r="G21" s="15" t="s">
        <v>12</v>
      </c>
      <c r="H21" s="16">
        <v>1668</v>
      </c>
      <c r="I21" s="15">
        <v>2</v>
      </c>
      <c r="J21" s="24">
        <f>Salariés[[#This Row],[Salaire]]*10/100</f>
        <v>166.8</v>
      </c>
    </row>
    <row r="22" spans="1:10" x14ac:dyDescent="0.3">
      <c r="A22" s="15" t="s">
        <v>63</v>
      </c>
      <c r="B22" s="15" t="s">
        <v>231</v>
      </c>
      <c r="C22" s="17" t="s">
        <v>9</v>
      </c>
      <c r="D22" s="18">
        <v>34884</v>
      </c>
      <c r="E22" s="15" t="s">
        <v>10</v>
      </c>
      <c r="F22" s="17" t="s">
        <v>14</v>
      </c>
      <c r="G22" s="15" t="s">
        <v>12</v>
      </c>
      <c r="H22" s="16">
        <v>1668</v>
      </c>
      <c r="I22" s="15">
        <v>5</v>
      </c>
      <c r="J22" s="24">
        <f>Salariés[[#This Row],[Salaire]]*10/100</f>
        <v>166.8</v>
      </c>
    </row>
    <row r="23" spans="1:10" x14ac:dyDescent="0.3">
      <c r="A23" s="15" t="s">
        <v>64</v>
      </c>
      <c r="B23" s="15" t="s">
        <v>232</v>
      </c>
      <c r="C23" s="17" t="s">
        <v>9</v>
      </c>
      <c r="D23" s="18">
        <v>35183</v>
      </c>
      <c r="E23" s="15" t="s">
        <v>10</v>
      </c>
      <c r="F23" s="17" t="s">
        <v>14</v>
      </c>
      <c r="G23" s="15" t="s">
        <v>12</v>
      </c>
      <c r="H23" s="16">
        <v>1668</v>
      </c>
      <c r="I23" s="15">
        <v>3</v>
      </c>
      <c r="J23" s="24">
        <f>Salariés[[#This Row],[Salaire]]*10/100</f>
        <v>166.8</v>
      </c>
    </row>
    <row r="24" spans="1:10" x14ac:dyDescent="0.3">
      <c r="A24" s="15" t="s">
        <v>65</v>
      </c>
      <c r="B24" s="15" t="s">
        <v>204</v>
      </c>
      <c r="C24" s="17" t="s">
        <v>9</v>
      </c>
      <c r="D24" s="18">
        <v>35299</v>
      </c>
      <c r="E24" s="15" t="s">
        <v>20</v>
      </c>
      <c r="F24" s="17" t="s">
        <v>14</v>
      </c>
      <c r="G24" s="15" t="s">
        <v>12</v>
      </c>
      <c r="H24" s="16">
        <v>1668</v>
      </c>
      <c r="I24" s="15">
        <v>3</v>
      </c>
      <c r="J24" s="24">
        <f>Salariés[[#This Row],[Salaire]]*10/100</f>
        <v>166.8</v>
      </c>
    </row>
    <row r="25" spans="1:10" x14ac:dyDescent="0.3">
      <c r="A25" s="15" t="s">
        <v>66</v>
      </c>
      <c r="B25" s="15" t="s">
        <v>233</v>
      </c>
      <c r="C25" s="17" t="s">
        <v>9</v>
      </c>
      <c r="D25" s="18">
        <v>35723</v>
      </c>
      <c r="E25" s="15" t="s">
        <v>10</v>
      </c>
      <c r="F25" s="17" t="s">
        <v>14</v>
      </c>
      <c r="G25" s="15" t="s">
        <v>12</v>
      </c>
      <c r="H25" s="16">
        <v>1668</v>
      </c>
      <c r="I25" s="15">
        <v>1</v>
      </c>
      <c r="J25" s="24">
        <f>Salariés[[#This Row],[Salaire]]*10/100</f>
        <v>166.8</v>
      </c>
    </row>
    <row r="26" spans="1:10" x14ac:dyDescent="0.3">
      <c r="A26" s="15" t="s">
        <v>67</v>
      </c>
      <c r="B26" s="15" t="s">
        <v>234</v>
      </c>
      <c r="C26" s="17" t="s">
        <v>9</v>
      </c>
      <c r="D26" s="18">
        <v>35388</v>
      </c>
      <c r="E26" s="15" t="s">
        <v>10</v>
      </c>
      <c r="F26" s="17" t="s">
        <v>14</v>
      </c>
      <c r="G26" s="15" t="s">
        <v>12</v>
      </c>
      <c r="H26" s="16">
        <v>1668</v>
      </c>
      <c r="I26" s="15">
        <v>3</v>
      </c>
      <c r="J26" s="24">
        <f>Salariés[[#This Row],[Salaire]]*10/100</f>
        <v>166.8</v>
      </c>
    </row>
    <row r="27" spans="1:10" x14ac:dyDescent="0.3">
      <c r="A27" s="15" t="s">
        <v>68</v>
      </c>
      <c r="B27" s="15" t="s">
        <v>235</v>
      </c>
      <c r="C27" s="17" t="s">
        <v>9</v>
      </c>
      <c r="D27" s="18">
        <v>30175</v>
      </c>
      <c r="E27" s="15" t="s">
        <v>10</v>
      </c>
      <c r="F27" s="17" t="s">
        <v>14</v>
      </c>
      <c r="G27" s="15" t="s">
        <v>12</v>
      </c>
      <c r="H27" s="16">
        <v>1668</v>
      </c>
      <c r="I27" s="15">
        <v>12</v>
      </c>
      <c r="J27" s="24">
        <f>Salariés[[#This Row],[Salaire]]*10/100</f>
        <v>166.8</v>
      </c>
    </row>
    <row r="28" spans="1:10" x14ac:dyDescent="0.3">
      <c r="A28" s="15" t="s">
        <v>70</v>
      </c>
      <c r="B28" s="15" t="s">
        <v>236</v>
      </c>
      <c r="C28" s="17" t="s">
        <v>9</v>
      </c>
      <c r="D28" s="18">
        <v>33344</v>
      </c>
      <c r="E28" s="15" t="s">
        <v>10</v>
      </c>
      <c r="F28" s="17" t="s">
        <v>14</v>
      </c>
      <c r="G28" s="15" t="s">
        <v>12</v>
      </c>
      <c r="H28" s="16">
        <v>1668</v>
      </c>
      <c r="I28" s="15">
        <v>1</v>
      </c>
      <c r="J28" s="24">
        <f>Salariés[[#This Row],[Salaire]]*10/100</f>
        <v>166.8</v>
      </c>
    </row>
    <row r="29" spans="1:10" x14ac:dyDescent="0.3">
      <c r="A29" s="15" t="s">
        <v>69</v>
      </c>
      <c r="B29" s="15" t="s">
        <v>199</v>
      </c>
      <c r="C29" s="17" t="s">
        <v>9</v>
      </c>
      <c r="D29" s="18">
        <v>31391</v>
      </c>
      <c r="E29" s="15" t="s">
        <v>190</v>
      </c>
      <c r="F29" s="17" t="s">
        <v>14</v>
      </c>
      <c r="G29" s="15" t="s">
        <v>12</v>
      </c>
      <c r="H29" s="16">
        <v>1668</v>
      </c>
      <c r="I29" s="15">
        <v>2</v>
      </c>
      <c r="J29" s="24">
        <f>Salariés[[#This Row],[Salaire]]*10/100</f>
        <v>166.8</v>
      </c>
    </row>
    <row r="30" spans="1:10" x14ac:dyDescent="0.3">
      <c r="A30" s="15" t="s">
        <v>71</v>
      </c>
      <c r="B30" s="15" t="s">
        <v>237</v>
      </c>
      <c r="C30" s="17" t="s">
        <v>9</v>
      </c>
      <c r="D30" s="18">
        <v>33198</v>
      </c>
      <c r="E30" s="15" t="s">
        <v>10</v>
      </c>
      <c r="F30" s="17" t="s">
        <v>11</v>
      </c>
      <c r="G30" s="15" t="s">
        <v>12</v>
      </c>
      <c r="H30" s="16">
        <v>1638</v>
      </c>
      <c r="I30" s="15">
        <v>0.5</v>
      </c>
      <c r="J30" s="24">
        <f>Salariés[[#This Row],[Salaire]]*10/100</f>
        <v>163.80000000000001</v>
      </c>
    </row>
    <row r="31" spans="1:10" x14ac:dyDescent="0.3">
      <c r="A31" s="15" t="s">
        <v>72</v>
      </c>
      <c r="B31" s="15" t="s">
        <v>238</v>
      </c>
      <c r="C31" s="17" t="s">
        <v>9</v>
      </c>
      <c r="D31" s="18">
        <v>33589</v>
      </c>
      <c r="E31" s="15" t="s">
        <v>10</v>
      </c>
      <c r="F31" s="17" t="s">
        <v>14</v>
      </c>
      <c r="G31" s="15" t="s">
        <v>12</v>
      </c>
      <c r="H31" s="16">
        <v>1668</v>
      </c>
      <c r="I31" s="15">
        <v>9</v>
      </c>
      <c r="J31" s="24">
        <f>Salariés[[#This Row],[Salaire]]*10/100</f>
        <v>166.8</v>
      </c>
    </row>
    <row r="32" spans="1:10" x14ac:dyDescent="0.3">
      <c r="A32" s="15" t="s">
        <v>73</v>
      </c>
      <c r="B32" s="15" t="s">
        <v>239</v>
      </c>
      <c r="C32" s="17" t="s">
        <v>9</v>
      </c>
      <c r="D32" s="18">
        <v>33616</v>
      </c>
      <c r="E32" s="15" t="s">
        <v>10</v>
      </c>
      <c r="F32" s="17" t="s">
        <v>14</v>
      </c>
      <c r="G32" s="15" t="s">
        <v>12</v>
      </c>
      <c r="H32" s="16">
        <v>1668</v>
      </c>
      <c r="I32" s="15">
        <v>2</v>
      </c>
      <c r="J32" s="24">
        <f>Salariés[[#This Row],[Salaire]]*10/100</f>
        <v>166.8</v>
      </c>
    </row>
    <row r="33" spans="1:10" x14ac:dyDescent="0.3">
      <c r="A33" s="15" t="s">
        <v>74</v>
      </c>
      <c r="B33" s="15" t="s">
        <v>240</v>
      </c>
      <c r="C33" s="17" t="s">
        <v>9</v>
      </c>
      <c r="D33" s="18">
        <v>26501</v>
      </c>
      <c r="E33" s="15" t="s">
        <v>10</v>
      </c>
      <c r="F33" s="17" t="s">
        <v>14</v>
      </c>
      <c r="G33" s="15" t="s">
        <v>12</v>
      </c>
      <c r="H33" s="16">
        <v>1765</v>
      </c>
      <c r="I33" s="15">
        <v>9</v>
      </c>
      <c r="J33" s="24">
        <f>Salariés[[#This Row],[Salaire]]*10/100</f>
        <v>176.5</v>
      </c>
    </row>
    <row r="34" spans="1:10" x14ac:dyDescent="0.3">
      <c r="A34" s="15" t="s">
        <v>75</v>
      </c>
      <c r="B34" s="15" t="s">
        <v>205</v>
      </c>
      <c r="C34" s="17" t="s">
        <v>9</v>
      </c>
      <c r="D34" s="18">
        <v>26949</v>
      </c>
      <c r="E34" s="15" t="s">
        <v>20</v>
      </c>
      <c r="F34" s="17" t="s">
        <v>14</v>
      </c>
      <c r="G34" s="15" t="s">
        <v>12</v>
      </c>
      <c r="H34" s="16">
        <v>1765</v>
      </c>
      <c r="I34" s="15">
        <v>7</v>
      </c>
      <c r="J34" s="24">
        <f>Salariés[[#This Row],[Salaire]]*10/100</f>
        <v>176.5</v>
      </c>
    </row>
    <row r="35" spans="1:10" x14ac:dyDescent="0.3">
      <c r="A35" s="15" t="s">
        <v>76</v>
      </c>
      <c r="B35" s="15" t="s">
        <v>241</v>
      </c>
      <c r="C35" s="17" t="s">
        <v>9</v>
      </c>
      <c r="D35" s="18">
        <v>27475</v>
      </c>
      <c r="E35" s="15" t="s">
        <v>10</v>
      </c>
      <c r="F35" s="17" t="s">
        <v>14</v>
      </c>
      <c r="G35" s="15" t="s">
        <v>12</v>
      </c>
      <c r="H35" s="16">
        <v>1765</v>
      </c>
      <c r="I35" s="15">
        <v>5</v>
      </c>
      <c r="J35" s="24">
        <f>Salariés[[#This Row],[Salaire]]*10/100</f>
        <v>176.5</v>
      </c>
    </row>
    <row r="36" spans="1:10" x14ac:dyDescent="0.3">
      <c r="A36" s="15" t="s">
        <v>77</v>
      </c>
      <c r="B36" s="15" t="s">
        <v>242</v>
      </c>
      <c r="C36" s="17" t="s">
        <v>13</v>
      </c>
      <c r="D36" s="18">
        <v>22245</v>
      </c>
      <c r="E36" s="15" t="s">
        <v>10</v>
      </c>
      <c r="F36" s="17" t="s">
        <v>14</v>
      </c>
      <c r="G36" s="15" t="s">
        <v>12</v>
      </c>
      <c r="H36" s="16">
        <v>1720</v>
      </c>
      <c r="I36" s="15">
        <v>27</v>
      </c>
      <c r="J36" s="24">
        <f>Salariés[[#This Row],[Salaire]]*10/100</f>
        <v>172</v>
      </c>
    </row>
    <row r="37" spans="1:10" x14ac:dyDescent="0.3">
      <c r="A37" s="15" t="s">
        <v>78</v>
      </c>
      <c r="B37" s="15" t="s">
        <v>206</v>
      </c>
      <c r="C37" s="17" t="s">
        <v>9</v>
      </c>
      <c r="D37" s="18">
        <v>28332</v>
      </c>
      <c r="E37" s="15" t="s">
        <v>190</v>
      </c>
      <c r="F37" s="17" t="s">
        <v>14</v>
      </c>
      <c r="G37" s="15" t="s">
        <v>12</v>
      </c>
      <c r="H37" s="16">
        <v>1765</v>
      </c>
      <c r="I37" s="15">
        <v>2</v>
      </c>
      <c r="J37" s="24">
        <f>Salariés[[#This Row],[Salaire]]*10/100</f>
        <v>176.5</v>
      </c>
    </row>
    <row r="38" spans="1:10" x14ac:dyDescent="0.3">
      <c r="A38" s="15" t="s">
        <v>79</v>
      </c>
      <c r="B38" s="15" t="s">
        <v>200</v>
      </c>
      <c r="C38" s="17" t="s">
        <v>9</v>
      </c>
      <c r="D38" s="18">
        <v>29312</v>
      </c>
      <c r="E38" s="15" t="s">
        <v>21</v>
      </c>
      <c r="F38" s="17" t="s">
        <v>14</v>
      </c>
      <c r="G38" s="15" t="s">
        <v>12</v>
      </c>
      <c r="H38" s="16">
        <v>1765</v>
      </c>
      <c r="I38" s="15">
        <v>8</v>
      </c>
      <c r="J38" s="24">
        <f>Salariés[[#This Row],[Salaire]]*10/100</f>
        <v>176.5</v>
      </c>
    </row>
    <row r="39" spans="1:10" x14ac:dyDescent="0.3">
      <c r="A39" s="15" t="s">
        <v>80</v>
      </c>
      <c r="B39" s="15" t="s">
        <v>243</v>
      </c>
      <c r="C39" s="17" t="s">
        <v>9</v>
      </c>
      <c r="D39" s="18">
        <v>33765</v>
      </c>
      <c r="E39" s="15" t="s">
        <v>10</v>
      </c>
      <c r="F39" s="17" t="s">
        <v>14</v>
      </c>
      <c r="G39" s="15" t="s">
        <v>12</v>
      </c>
      <c r="H39" s="16">
        <v>1668</v>
      </c>
      <c r="I39" s="15">
        <v>3</v>
      </c>
      <c r="J39" s="24">
        <f>Salariés[[#This Row],[Salaire]]*10/100</f>
        <v>166.8</v>
      </c>
    </row>
    <row r="40" spans="1:10" x14ac:dyDescent="0.3">
      <c r="A40" s="15" t="s">
        <v>81</v>
      </c>
      <c r="B40" s="15" t="s">
        <v>244</v>
      </c>
      <c r="C40" s="17" t="s">
        <v>9</v>
      </c>
      <c r="D40" s="18">
        <v>27409</v>
      </c>
      <c r="E40" s="15" t="s">
        <v>10</v>
      </c>
      <c r="F40" s="17" t="s">
        <v>14</v>
      </c>
      <c r="G40" s="15" t="s">
        <v>12</v>
      </c>
      <c r="H40" s="16">
        <v>1769</v>
      </c>
      <c r="I40" s="15">
        <v>13</v>
      </c>
      <c r="J40" s="24">
        <f>Salariés[[#This Row],[Salaire]]*10/100</f>
        <v>176.9</v>
      </c>
    </row>
    <row r="41" spans="1:10" x14ac:dyDescent="0.3">
      <c r="A41" s="15" t="s">
        <v>82</v>
      </c>
      <c r="B41" s="15" t="s">
        <v>245</v>
      </c>
      <c r="C41" s="17" t="s">
        <v>9</v>
      </c>
      <c r="D41" s="18">
        <v>25187</v>
      </c>
      <c r="E41" s="15" t="s">
        <v>10</v>
      </c>
      <c r="F41" s="17" t="s">
        <v>14</v>
      </c>
      <c r="G41" s="15" t="s">
        <v>12</v>
      </c>
      <c r="H41" s="16">
        <v>1800</v>
      </c>
      <c r="I41" s="15">
        <v>19</v>
      </c>
      <c r="J41" s="24">
        <f>Salariés[[#This Row],[Salaire]]*10/100</f>
        <v>180</v>
      </c>
    </row>
    <row r="42" spans="1:10" x14ac:dyDescent="0.3">
      <c r="A42" s="15" t="s">
        <v>83</v>
      </c>
      <c r="B42" s="15" t="s">
        <v>253</v>
      </c>
      <c r="C42" s="17" t="s">
        <v>13</v>
      </c>
      <c r="D42" s="18">
        <v>33223</v>
      </c>
      <c r="E42" s="15" t="s">
        <v>23</v>
      </c>
      <c r="F42" s="17" t="s">
        <v>14</v>
      </c>
      <c r="G42" s="15" t="s">
        <v>12</v>
      </c>
      <c r="H42" s="16">
        <v>910</v>
      </c>
      <c r="I42" s="15">
        <v>5</v>
      </c>
      <c r="J42" s="24">
        <f>Salariés[[#This Row],[Salaire]]*10/100</f>
        <v>91</v>
      </c>
    </row>
    <row r="43" spans="1:10" x14ac:dyDescent="0.3">
      <c r="A43" s="15" t="s">
        <v>84</v>
      </c>
      <c r="B43" s="15" t="s">
        <v>246</v>
      </c>
      <c r="C43" s="17" t="s">
        <v>13</v>
      </c>
      <c r="D43" s="18">
        <v>33129</v>
      </c>
      <c r="E43" s="15" t="s">
        <v>10</v>
      </c>
      <c r="F43" s="17" t="s">
        <v>14</v>
      </c>
      <c r="G43" s="15" t="s">
        <v>12</v>
      </c>
      <c r="H43" s="16">
        <v>1866</v>
      </c>
      <c r="I43" s="15">
        <v>11</v>
      </c>
      <c r="J43" s="24">
        <f>Salariés[[#This Row],[Salaire]]*10/100</f>
        <v>186.6</v>
      </c>
    </row>
    <row r="44" spans="1:10" x14ac:dyDescent="0.3">
      <c r="A44" s="15" t="s">
        <v>85</v>
      </c>
      <c r="B44" s="15" t="s">
        <v>323</v>
      </c>
      <c r="C44" s="17" t="s">
        <v>9</v>
      </c>
      <c r="D44" s="18">
        <v>30250</v>
      </c>
      <c r="E44" s="15" t="s">
        <v>23</v>
      </c>
      <c r="F44" s="17" t="s">
        <v>14</v>
      </c>
      <c r="G44" s="15" t="s">
        <v>12</v>
      </c>
      <c r="H44" s="16">
        <v>1805</v>
      </c>
      <c r="I44" s="15">
        <v>10</v>
      </c>
      <c r="J44" s="24">
        <f>Salariés[[#This Row],[Salaire]]*10/100</f>
        <v>180.5</v>
      </c>
    </row>
    <row r="45" spans="1:10" x14ac:dyDescent="0.3">
      <c r="A45" s="15" t="s">
        <v>86</v>
      </c>
      <c r="B45" s="15" t="s">
        <v>208</v>
      </c>
      <c r="C45" s="17" t="s">
        <v>9</v>
      </c>
      <c r="D45" s="18">
        <v>30691</v>
      </c>
      <c r="E45" s="15" t="s">
        <v>10</v>
      </c>
      <c r="F45" s="17" t="s">
        <v>14</v>
      </c>
      <c r="G45" s="15" t="s">
        <v>12</v>
      </c>
      <c r="H45" s="16">
        <v>1835</v>
      </c>
      <c r="I45" s="15">
        <v>4</v>
      </c>
      <c r="J45" s="24">
        <f>Salariés[[#This Row],[Salaire]]*10/100</f>
        <v>183.5</v>
      </c>
    </row>
    <row r="46" spans="1:10" x14ac:dyDescent="0.3">
      <c r="A46" s="15" t="s">
        <v>87</v>
      </c>
      <c r="B46" s="15" t="s">
        <v>215</v>
      </c>
      <c r="C46" s="17" t="s">
        <v>9</v>
      </c>
      <c r="D46" s="18">
        <v>25278</v>
      </c>
      <c r="E46" s="15" t="s">
        <v>10</v>
      </c>
      <c r="F46" s="17" t="s">
        <v>14</v>
      </c>
      <c r="G46" s="15" t="s">
        <v>25</v>
      </c>
      <c r="H46" s="16">
        <v>1905</v>
      </c>
      <c r="I46" s="15">
        <v>11</v>
      </c>
      <c r="J46" s="24">
        <f>Salariés[[#This Row],[Salaire]]*10/100</f>
        <v>190.5</v>
      </c>
    </row>
    <row r="47" spans="1:10" x14ac:dyDescent="0.3">
      <c r="A47" s="15" t="s">
        <v>88</v>
      </c>
      <c r="B47" s="15" t="s">
        <v>207</v>
      </c>
      <c r="C47" s="17" t="s">
        <v>9</v>
      </c>
      <c r="D47" s="18">
        <v>24795</v>
      </c>
      <c r="E47" s="15" t="s">
        <v>20</v>
      </c>
      <c r="F47" s="17" t="s">
        <v>14</v>
      </c>
      <c r="G47" s="15" t="s">
        <v>25</v>
      </c>
      <c r="H47" s="16">
        <v>1998</v>
      </c>
      <c r="I47" s="15">
        <v>3</v>
      </c>
      <c r="J47" s="24">
        <f>Salariés[[#This Row],[Salaire]]*10/100</f>
        <v>199.8</v>
      </c>
    </row>
    <row r="48" spans="1:10" x14ac:dyDescent="0.3">
      <c r="A48" s="15" t="s">
        <v>26</v>
      </c>
      <c r="B48" s="15" t="s">
        <v>247</v>
      </c>
      <c r="C48" s="17" t="s">
        <v>13</v>
      </c>
      <c r="D48" s="18">
        <v>22344</v>
      </c>
      <c r="E48" s="15" t="s">
        <v>10</v>
      </c>
      <c r="F48" s="17" t="s">
        <v>14</v>
      </c>
      <c r="G48" s="15" t="s">
        <v>12</v>
      </c>
      <c r="H48" s="16">
        <v>1720</v>
      </c>
      <c r="I48" s="15">
        <v>27</v>
      </c>
      <c r="J48" s="24">
        <f>Salariés[[#This Row],[Salaire]]*10/100</f>
        <v>172</v>
      </c>
    </row>
    <row r="49" spans="1:10" x14ac:dyDescent="0.3">
      <c r="A49" s="15" t="s">
        <v>89</v>
      </c>
      <c r="B49" s="15" t="s">
        <v>248</v>
      </c>
      <c r="C49" s="17" t="s">
        <v>13</v>
      </c>
      <c r="D49" s="18">
        <v>20784</v>
      </c>
      <c r="E49" s="15" t="s">
        <v>10</v>
      </c>
      <c r="F49" s="17" t="s">
        <v>14</v>
      </c>
      <c r="G49" s="15" t="s">
        <v>12</v>
      </c>
      <c r="H49" s="16">
        <v>1720</v>
      </c>
      <c r="I49" s="15">
        <v>31</v>
      </c>
      <c r="J49" s="24">
        <f>Salariés[[#This Row],[Salaire]]*10/100</f>
        <v>172</v>
      </c>
    </row>
    <row r="50" spans="1:10" x14ac:dyDescent="0.3">
      <c r="A50" s="15" t="s">
        <v>90</v>
      </c>
      <c r="B50" s="15" t="s">
        <v>249</v>
      </c>
      <c r="C50" s="17" t="s">
        <v>13</v>
      </c>
      <c r="D50" s="18">
        <v>22735</v>
      </c>
      <c r="E50" s="15" t="s">
        <v>10</v>
      </c>
      <c r="F50" s="17" t="s">
        <v>14</v>
      </c>
      <c r="G50" s="15" t="s">
        <v>12</v>
      </c>
      <c r="H50" s="16">
        <v>1720</v>
      </c>
      <c r="I50" s="15">
        <v>26</v>
      </c>
      <c r="J50" s="24">
        <f>Salariés[[#This Row],[Salaire]]*10/100</f>
        <v>172</v>
      </c>
    </row>
    <row r="51" spans="1:10" x14ac:dyDescent="0.3">
      <c r="A51" s="15" t="s">
        <v>91</v>
      </c>
      <c r="B51" s="15" t="s">
        <v>250</v>
      </c>
      <c r="C51" s="17" t="s">
        <v>13</v>
      </c>
      <c r="D51" s="18">
        <v>23202</v>
      </c>
      <c r="E51" s="15" t="s">
        <v>10</v>
      </c>
      <c r="F51" s="17" t="s">
        <v>14</v>
      </c>
      <c r="G51" s="15" t="s">
        <v>12</v>
      </c>
      <c r="H51" s="16">
        <v>1720</v>
      </c>
      <c r="I51" s="15">
        <v>25</v>
      </c>
      <c r="J51" s="24">
        <f>Salariés[[#This Row],[Salaire]]*10/100</f>
        <v>172</v>
      </c>
    </row>
    <row r="52" spans="1:10" x14ac:dyDescent="0.3">
      <c r="A52" s="15" t="s">
        <v>92</v>
      </c>
      <c r="B52" s="15" t="s">
        <v>251</v>
      </c>
      <c r="C52" s="17" t="s">
        <v>13</v>
      </c>
      <c r="D52" s="18">
        <v>23674</v>
      </c>
      <c r="E52" s="15" t="s">
        <v>10</v>
      </c>
      <c r="F52" s="17" t="s">
        <v>14</v>
      </c>
      <c r="G52" s="15" t="s">
        <v>12</v>
      </c>
      <c r="H52" s="16">
        <v>1720</v>
      </c>
      <c r="I52" s="15">
        <v>23</v>
      </c>
      <c r="J52" s="24">
        <f>Salariés[[#This Row],[Salaire]]*10/100</f>
        <v>172</v>
      </c>
    </row>
    <row r="53" spans="1:10" x14ac:dyDescent="0.3">
      <c r="A53" s="15" t="s">
        <v>93</v>
      </c>
      <c r="B53" s="15" t="s">
        <v>252</v>
      </c>
      <c r="C53" s="17" t="s">
        <v>13</v>
      </c>
      <c r="D53" s="18">
        <v>23789</v>
      </c>
      <c r="E53" s="15" t="s">
        <v>10</v>
      </c>
      <c r="F53" s="17" t="s">
        <v>14</v>
      </c>
      <c r="G53" s="15" t="s">
        <v>12</v>
      </c>
      <c r="H53" s="16">
        <v>1720</v>
      </c>
      <c r="I53" s="15">
        <v>23</v>
      </c>
      <c r="J53" s="24">
        <f>Salariés[[#This Row],[Salaire]]*10/100</f>
        <v>172</v>
      </c>
    </row>
    <row r="54" spans="1:10" x14ac:dyDescent="0.3">
      <c r="A54" s="15" t="s">
        <v>94</v>
      </c>
      <c r="B54" s="15" t="s">
        <v>253</v>
      </c>
      <c r="C54" s="17" t="s">
        <v>13</v>
      </c>
      <c r="D54" s="18">
        <v>24187</v>
      </c>
      <c r="E54" s="15" t="s">
        <v>10</v>
      </c>
      <c r="F54" s="17" t="s">
        <v>14</v>
      </c>
      <c r="G54" s="15" t="s">
        <v>12</v>
      </c>
      <c r="H54" s="16">
        <v>1720</v>
      </c>
      <c r="I54" s="15">
        <v>22</v>
      </c>
      <c r="J54" s="24">
        <f>Salariés[[#This Row],[Salaire]]*10/100</f>
        <v>172</v>
      </c>
    </row>
    <row r="55" spans="1:10" x14ac:dyDescent="0.3">
      <c r="A55" s="15" t="s">
        <v>95</v>
      </c>
      <c r="B55" s="15" t="s">
        <v>204</v>
      </c>
      <c r="C55" s="17" t="s">
        <v>13</v>
      </c>
      <c r="D55" s="18">
        <v>24621</v>
      </c>
      <c r="E55" s="15" t="s">
        <v>10</v>
      </c>
      <c r="F55" s="17" t="s">
        <v>14</v>
      </c>
      <c r="G55" s="15" t="s">
        <v>27</v>
      </c>
      <c r="H55" s="16">
        <v>2815</v>
      </c>
      <c r="I55" s="15">
        <v>8</v>
      </c>
      <c r="J55" s="24">
        <f>Salariés[[#This Row],[Salaire]]*10/100</f>
        <v>281.5</v>
      </c>
    </row>
    <row r="56" spans="1:10" x14ac:dyDescent="0.3">
      <c r="A56" s="15" t="s">
        <v>96</v>
      </c>
      <c r="B56" s="15" t="s">
        <v>254</v>
      </c>
      <c r="C56" s="17" t="s">
        <v>13</v>
      </c>
      <c r="D56" s="18">
        <v>24680</v>
      </c>
      <c r="E56" s="15" t="s">
        <v>10</v>
      </c>
      <c r="F56" s="17" t="s">
        <v>14</v>
      </c>
      <c r="G56" s="15" t="s">
        <v>12</v>
      </c>
      <c r="H56" s="16">
        <v>1872</v>
      </c>
      <c r="I56" s="15">
        <v>21</v>
      </c>
      <c r="J56" s="24">
        <f>Salariés[[#This Row],[Salaire]]*10/100</f>
        <v>187.2</v>
      </c>
    </row>
    <row r="57" spans="1:10" x14ac:dyDescent="0.3">
      <c r="A57" s="15" t="s">
        <v>97</v>
      </c>
      <c r="B57" s="15" t="s">
        <v>255</v>
      </c>
      <c r="C57" s="17" t="s">
        <v>13</v>
      </c>
      <c r="D57" s="18">
        <v>24683</v>
      </c>
      <c r="E57" s="15" t="s">
        <v>10</v>
      </c>
      <c r="F57" s="17" t="s">
        <v>14</v>
      </c>
      <c r="G57" s="15" t="s">
        <v>12</v>
      </c>
      <c r="H57" s="16">
        <v>1868</v>
      </c>
      <c r="I57" s="15">
        <v>21</v>
      </c>
      <c r="J57" s="24">
        <f>Salariés[[#This Row],[Salaire]]*10/100</f>
        <v>186.8</v>
      </c>
    </row>
    <row r="58" spans="1:10" x14ac:dyDescent="0.3">
      <c r="A58" s="15" t="s">
        <v>98</v>
      </c>
      <c r="B58" s="15" t="s">
        <v>208</v>
      </c>
      <c r="C58" s="17" t="s">
        <v>9</v>
      </c>
      <c r="D58" s="18">
        <v>29708</v>
      </c>
      <c r="E58" s="15" t="s">
        <v>20</v>
      </c>
      <c r="F58" s="17" t="s">
        <v>14</v>
      </c>
      <c r="G58" s="15" t="s">
        <v>25</v>
      </c>
      <c r="H58" s="16">
        <v>2061</v>
      </c>
      <c r="I58" s="15">
        <v>7</v>
      </c>
      <c r="J58" s="24">
        <f>Salariés[[#This Row],[Salaire]]*10/100</f>
        <v>206.1</v>
      </c>
    </row>
    <row r="59" spans="1:10" x14ac:dyDescent="0.3">
      <c r="A59" s="15" t="s">
        <v>99</v>
      </c>
      <c r="B59" s="15" t="s">
        <v>193</v>
      </c>
      <c r="C59" s="17" t="s">
        <v>13</v>
      </c>
      <c r="D59" s="18">
        <v>34133</v>
      </c>
      <c r="E59" s="15" t="s">
        <v>21</v>
      </c>
      <c r="F59" s="17" t="s">
        <v>14</v>
      </c>
      <c r="G59" s="15" t="s">
        <v>29</v>
      </c>
      <c r="H59" s="16">
        <v>2394</v>
      </c>
      <c r="I59" s="15">
        <v>8</v>
      </c>
      <c r="J59" s="24">
        <f>Salariés[[#This Row],[Salaire]]*10/100</f>
        <v>239.4</v>
      </c>
    </row>
    <row r="60" spans="1:10" x14ac:dyDescent="0.3">
      <c r="A60" s="15" t="s">
        <v>100</v>
      </c>
      <c r="B60" s="15" t="s">
        <v>256</v>
      </c>
      <c r="C60" s="17" t="s">
        <v>13</v>
      </c>
      <c r="D60" s="18">
        <v>24932</v>
      </c>
      <c r="E60" s="15" t="s">
        <v>10</v>
      </c>
      <c r="F60" s="17" t="s">
        <v>11</v>
      </c>
      <c r="G60" s="15" t="s">
        <v>12</v>
      </c>
      <c r="H60" s="16">
        <v>1800</v>
      </c>
      <c r="I60" s="15">
        <v>0.5</v>
      </c>
      <c r="J60" s="24">
        <f>Salariés[[#This Row],[Salaire]]*10/100</f>
        <v>180</v>
      </c>
    </row>
    <row r="61" spans="1:10" x14ac:dyDescent="0.3">
      <c r="A61" s="15" t="s">
        <v>101</v>
      </c>
      <c r="B61" s="15" t="s">
        <v>257</v>
      </c>
      <c r="C61" s="17" t="s">
        <v>13</v>
      </c>
      <c r="D61" s="18">
        <v>25274</v>
      </c>
      <c r="E61" s="15" t="s">
        <v>10</v>
      </c>
      <c r="F61" s="17" t="s">
        <v>14</v>
      </c>
      <c r="G61" s="15" t="s">
        <v>12</v>
      </c>
      <c r="H61" s="16">
        <v>1800</v>
      </c>
      <c r="I61" s="15">
        <v>19</v>
      </c>
      <c r="J61" s="24">
        <f>Salariés[[#This Row],[Salaire]]*10/100</f>
        <v>180</v>
      </c>
    </row>
    <row r="62" spans="1:10" x14ac:dyDescent="0.3">
      <c r="A62" s="15" t="s">
        <v>102</v>
      </c>
      <c r="B62" s="15" t="s">
        <v>315</v>
      </c>
      <c r="C62" s="17" t="s">
        <v>13</v>
      </c>
      <c r="D62" s="18">
        <v>24822</v>
      </c>
      <c r="E62" s="15" t="s">
        <v>15</v>
      </c>
      <c r="F62" s="17" t="s">
        <v>14</v>
      </c>
      <c r="G62" s="15" t="s">
        <v>25</v>
      </c>
      <c r="H62" s="16">
        <v>2189</v>
      </c>
      <c r="I62" s="15">
        <v>20</v>
      </c>
      <c r="J62" s="24">
        <f>Salariés[[#This Row],[Salaire]]*10/100</f>
        <v>218.9</v>
      </c>
    </row>
    <row r="63" spans="1:10" x14ac:dyDescent="0.3">
      <c r="A63" s="15" t="s">
        <v>103</v>
      </c>
      <c r="B63" s="15" t="s">
        <v>258</v>
      </c>
      <c r="C63" s="17" t="s">
        <v>13</v>
      </c>
      <c r="D63" s="18">
        <v>24852</v>
      </c>
      <c r="E63" s="15" t="s">
        <v>10</v>
      </c>
      <c r="F63" s="17" t="s">
        <v>14</v>
      </c>
      <c r="G63" s="15" t="s">
        <v>12</v>
      </c>
      <c r="H63" s="16">
        <v>1735</v>
      </c>
      <c r="I63" s="15">
        <v>20</v>
      </c>
      <c r="J63" s="24">
        <f>Salariés[[#This Row],[Salaire]]*10/100</f>
        <v>173.5</v>
      </c>
    </row>
    <row r="64" spans="1:10" x14ac:dyDescent="0.3">
      <c r="A64" s="15" t="s">
        <v>104</v>
      </c>
      <c r="B64" s="15" t="s">
        <v>191</v>
      </c>
      <c r="C64" s="17" t="s">
        <v>9</v>
      </c>
      <c r="D64" s="18">
        <v>30707</v>
      </c>
      <c r="E64" s="15" t="s">
        <v>31</v>
      </c>
      <c r="F64" s="17" t="s">
        <v>14</v>
      </c>
      <c r="G64" s="15" t="s">
        <v>27</v>
      </c>
      <c r="H64" s="16">
        <v>2115</v>
      </c>
      <c r="I64" s="15">
        <v>4</v>
      </c>
      <c r="J64" s="24">
        <f>Salariés[[#This Row],[Salaire]]*10/100</f>
        <v>211.5</v>
      </c>
    </row>
    <row r="65" spans="1:10" x14ac:dyDescent="0.3">
      <c r="A65" s="15" t="s">
        <v>105</v>
      </c>
      <c r="B65" s="15" t="s">
        <v>259</v>
      </c>
      <c r="C65" s="17" t="s">
        <v>13</v>
      </c>
      <c r="D65" s="18">
        <v>25326</v>
      </c>
      <c r="E65" s="15" t="s">
        <v>10</v>
      </c>
      <c r="F65" s="17" t="s">
        <v>11</v>
      </c>
      <c r="G65" s="15" t="s">
        <v>25</v>
      </c>
      <c r="H65" s="16">
        <v>2275</v>
      </c>
      <c r="I65" s="15">
        <v>1</v>
      </c>
      <c r="J65" s="24">
        <f>Salariés[[#This Row],[Salaire]]*10/100</f>
        <v>227.5</v>
      </c>
    </row>
    <row r="66" spans="1:10" x14ac:dyDescent="0.3">
      <c r="A66" s="15" t="s">
        <v>106</v>
      </c>
      <c r="B66" s="15" t="s">
        <v>260</v>
      </c>
      <c r="C66" s="17" t="s">
        <v>13</v>
      </c>
      <c r="D66" s="18">
        <v>25584</v>
      </c>
      <c r="E66" s="15" t="s">
        <v>10</v>
      </c>
      <c r="F66" s="17" t="s">
        <v>14</v>
      </c>
      <c r="G66" s="15" t="s">
        <v>12</v>
      </c>
      <c r="H66" s="16">
        <v>1800</v>
      </c>
      <c r="I66" s="15">
        <v>18</v>
      </c>
      <c r="J66" s="24">
        <f>Salariés[[#This Row],[Salaire]]*10/100</f>
        <v>180</v>
      </c>
    </row>
    <row r="67" spans="1:10" x14ac:dyDescent="0.3">
      <c r="A67" s="15" t="s">
        <v>107</v>
      </c>
      <c r="B67" s="15" t="s">
        <v>261</v>
      </c>
      <c r="C67" s="17" t="s">
        <v>13</v>
      </c>
      <c r="D67" s="18">
        <v>25975</v>
      </c>
      <c r="E67" s="15" t="s">
        <v>10</v>
      </c>
      <c r="F67" s="17" t="s">
        <v>14</v>
      </c>
      <c r="G67" s="15" t="s">
        <v>12</v>
      </c>
      <c r="H67" s="16">
        <v>1800</v>
      </c>
      <c r="I67" s="15">
        <v>17</v>
      </c>
      <c r="J67" s="24">
        <f>Salariés[[#This Row],[Salaire]]*10/100</f>
        <v>180</v>
      </c>
    </row>
    <row r="68" spans="1:10" x14ac:dyDescent="0.3">
      <c r="A68" s="15" t="s">
        <v>108</v>
      </c>
      <c r="B68" s="15" t="s">
        <v>262</v>
      </c>
      <c r="C68" s="17" t="s">
        <v>13</v>
      </c>
      <c r="D68" s="18">
        <v>29013</v>
      </c>
      <c r="E68" s="15" t="s">
        <v>10</v>
      </c>
      <c r="F68" s="17" t="s">
        <v>14</v>
      </c>
      <c r="G68" s="15" t="s">
        <v>32</v>
      </c>
      <c r="H68" s="16">
        <v>3832</v>
      </c>
      <c r="I68" s="15">
        <v>17</v>
      </c>
      <c r="J68" s="24">
        <f>Salariés[[#This Row],[Salaire]]*10/100</f>
        <v>383.2</v>
      </c>
    </row>
    <row r="69" spans="1:10" x14ac:dyDescent="0.3">
      <c r="A69" s="15" t="s">
        <v>109</v>
      </c>
      <c r="B69" s="15" t="s">
        <v>263</v>
      </c>
      <c r="C69" s="17" t="s">
        <v>13</v>
      </c>
      <c r="D69" s="18">
        <v>33437</v>
      </c>
      <c r="E69" s="15" t="s">
        <v>10</v>
      </c>
      <c r="F69" s="17" t="s">
        <v>14</v>
      </c>
      <c r="G69" s="15" t="s">
        <v>12</v>
      </c>
      <c r="H69" s="16">
        <v>1769</v>
      </c>
      <c r="I69" s="15">
        <v>6</v>
      </c>
      <c r="J69" s="24">
        <f>Salariés[[#This Row],[Salaire]]*10/100</f>
        <v>176.9</v>
      </c>
    </row>
    <row r="70" spans="1:10" x14ac:dyDescent="0.3">
      <c r="A70" s="15" t="s">
        <v>110</v>
      </c>
      <c r="B70" s="15" t="s">
        <v>264</v>
      </c>
      <c r="C70" s="17" t="s">
        <v>13</v>
      </c>
      <c r="D70" s="18">
        <v>25441</v>
      </c>
      <c r="E70" s="15" t="s">
        <v>10</v>
      </c>
      <c r="F70" s="17" t="s">
        <v>14</v>
      </c>
      <c r="G70" s="15" t="s">
        <v>25</v>
      </c>
      <c r="H70" s="16">
        <v>2288</v>
      </c>
      <c r="I70" s="15">
        <v>19</v>
      </c>
      <c r="J70" s="24">
        <f>Salariés[[#This Row],[Salaire]]*10/100</f>
        <v>228.8</v>
      </c>
    </row>
    <row r="71" spans="1:10" x14ac:dyDescent="0.3">
      <c r="A71" s="15" t="s">
        <v>17</v>
      </c>
      <c r="B71" s="15" t="s">
        <v>197</v>
      </c>
      <c r="C71" s="17" t="s">
        <v>9</v>
      </c>
      <c r="D71" s="18">
        <v>32101</v>
      </c>
      <c r="E71" s="15" t="s">
        <v>33</v>
      </c>
      <c r="F71" s="17" t="s">
        <v>14</v>
      </c>
      <c r="G71" s="15" t="s">
        <v>34</v>
      </c>
      <c r="H71" s="16">
        <v>5915</v>
      </c>
      <c r="I71" s="15">
        <v>7</v>
      </c>
      <c r="J71" s="24">
        <f>Salariés[[#This Row],[Salaire]]*10/100</f>
        <v>591.5</v>
      </c>
    </row>
    <row r="72" spans="1:10" x14ac:dyDescent="0.3">
      <c r="A72" s="15" t="s">
        <v>111</v>
      </c>
      <c r="B72" s="15" t="s">
        <v>265</v>
      </c>
      <c r="C72" s="17" t="s">
        <v>13</v>
      </c>
      <c r="D72" s="18">
        <v>26650</v>
      </c>
      <c r="E72" s="15" t="s">
        <v>10</v>
      </c>
      <c r="F72" s="17" t="s">
        <v>14</v>
      </c>
      <c r="G72" s="15" t="s">
        <v>12</v>
      </c>
      <c r="H72" s="16">
        <v>1769</v>
      </c>
      <c r="I72" s="15">
        <v>15</v>
      </c>
      <c r="J72" s="24">
        <f>Salariés[[#This Row],[Salaire]]*10/100</f>
        <v>176.9</v>
      </c>
    </row>
    <row r="73" spans="1:10" x14ac:dyDescent="0.3">
      <c r="A73" s="15" t="s">
        <v>112</v>
      </c>
      <c r="B73" s="15" t="s">
        <v>266</v>
      </c>
      <c r="C73" s="17" t="s">
        <v>13</v>
      </c>
      <c r="D73" s="18">
        <v>26821</v>
      </c>
      <c r="E73" s="15" t="s">
        <v>10</v>
      </c>
      <c r="F73" s="17" t="s">
        <v>14</v>
      </c>
      <c r="G73" s="15" t="s">
        <v>12</v>
      </c>
      <c r="H73" s="16">
        <v>1769</v>
      </c>
      <c r="I73" s="15">
        <v>15</v>
      </c>
      <c r="J73" s="24">
        <f>Salariés[[#This Row],[Salaire]]*10/100</f>
        <v>176.9</v>
      </c>
    </row>
    <row r="74" spans="1:10" x14ac:dyDescent="0.3">
      <c r="A74" s="15" t="s">
        <v>113</v>
      </c>
      <c r="B74" s="15" t="s">
        <v>267</v>
      </c>
      <c r="C74" s="17" t="s">
        <v>13</v>
      </c>
      <c r="D74" s="18">
        <v>26929</v>
      </c>
      <c r="E74" s="15" t="s">
        <v>10</v>
      </c>
      <c r="F74" s="17" t="s">
        <v>11</v>
      </c>
      <c r="G74" s="15" t="s">
        <v>12</v>
      </c>
      <c r="H74" s="16">
        <v>1769</v>
      </c>
      <c r="I74" s="15">
        <v>1</v>
      </c>
      <c r="J74" s="24">
        <f>Salariés[[#This Row],[Salaire]]*10/100</f>
        <v>176.9</v>
      </c>
    </row>
    <row r="75" spans="1:10" x14ac:dyDescent="0.3">
      <c r="A75" s="15" t="s">
        <v>114</v>
      </c>
      <c r="B75" s="15" t="s">
        <v>268</v>
      </c>
      <c r="C75" s="17" t="s">
        <v>13</v>
      </c>
      <c r="D75" s="18">
        <v>26530</v>
      </c>
      <c r="E75" s="15" t="s">
        <v>10</v>
      </c>
      <c r="F75" s="17" t="s">
        <v>14</v>
      </c>
      <c r="G75" s="15" t="s">
        <v>25</v>
      </c>
      <c r="H75" s="16">
        <v>2301</v>
      </c>
      <c r="I75" s="15">
        <v>16</v>
      </c>
      <c r="J75" s="24">
        <f>Salariés[[#This Row],[Salaire]]*10/100</f>
        <v>230.1</v>
      </c>
    </row>
    <row r="76" spans="1:10" x14ac:dyDescent="0.3">
      <c r="A76" s="15" t="s">
        <v>16</v>
      </c>
      <c r="B76" s="15" t="s">
        <v>269</v>
      </c>
      <c r="C76" s="17" t="s">
        <v>13</v>
      </c>
      <c r="D76" s="18">
        <v>27936</v>
      </c>
      <c r="E76" s="15" t="s">
        <v>10</v>
      </c>
      <c r="F76" s="17" t="s">
        <v>14</v>
      </c>
      <c r="G76" s="15" t="s">
        <v>12</v>
      </c>
      <c r="H76" s="16">
        <v>1769</v>
      </c>
      <c r="I76" s="15">
        <v>12</v>
      </c>
      <c r="J76" s="24">
        <f>Salariés[[#This Row],[Salaire]]*10/100</f>
        <v>176.9</v>
      </c>
    </row>
    <row r="77" spans="1:10" x14ac:dyDescent="0.3">
      <c r="A77" s="15" t="s">
        <v>115</v>
      </c>
      <c r="B77" s="15" t="s">
        <v>270</v>
      </c>
      <c r="C77" s="17" t="s">
        <v>13</v>
      </c>
      <c r="D77" s="18">
        <v>27347</v>
      </c>
      <c r="E77" s="15" t="s">
        <v>10</v>
      </c>
      <c r="F77" s="17" t="s">
        <v>14</v>
      </c>
      <c r="G77" s="15" t="s">
        <v>29</v>
      </c>
      <c r="H77" s="16">
        <v>2526</v>
      </c>
      <c r="I77" s="15">
        <v>13</v>
      </c>
      <c r="J77" s="24">
        <f>Salariés[[#This Row],[Salaire]]*10/100</f>
        <v>252.6</v>
      </c>
    </row>
    <row r="78" spans="1:10" x14ac:dyDescent="0.3">
      <c r="A78" s="15" t="s">
        <v>116</v>
      </c>
      <c r="B78" s="15" t="s">
        <v>320</v>
      </c>
      <c r="C78" s="17" t="s">
        <v>9</v>
      </c>
      <c r="D78" s="18">
        <v>27980</v>
      </c>
      <c r="E78" s="15" t="s">
        <v>37</v>
      </c>
      <c r="F78" s="17" t="s">
        <v>14</v>
      </c>
      <c r="G78" s="15" t="s">
        <v>34</v>
      </c>
      <c r="H78" s="16">
        <v>4770</v>
      </c>
      <c r="I78" s="15">
        <v>10</v>
      </c>
      <c r="J78" s="24">
        <f>Salariés[[#This Row],[Salaire]]*10/100</f>
        <v>477</v>
      </c>
    </row>
    <row r="79" spans="1:10" x14ac:dyDescent="0.3">
      <c r="A79" s="15" t="s">
        <v>117</v>
      </c>
      <c r="B79" s="15" t="s">
        <v>271</v>
      </c>
      <c r="C79" s="17" t="s">
        <v>13</v>
      </c>
      <c r="D79" s="18">
        <v>28314</v>
      </c>
      <c r="E79" s="15" t="s">
        <v>10</v>
      </c>
      <c r="F79" s="17" t="s">
        <v>14</v>
      </c>
      <c r="G79" s="15" t="s">
        <v>12</v>
      </c>
      <c r="H79" s="16">
        <v>1769</v>
      </c>
      <c r="I79" s="15">
        <v>11</v>
      </c>
      <c r="J79" s="24">
        <f>Salariés[[#This Row],[Salaire]]*10/100</f>
        <v>176.9</v>
      </c>
    </row>
    <row r="80" spans="1:10" x14ac:dyDescent="0.3">
      <c r="A80" s="15" t="s">
        <v>118</v>
      </c>
      <c r="B80" s="15" t="s">
        <v>272</v>
      </c>
      <c r="C80" s="17" t="s">
        <v>13</v>
      </c>
      <c r="D80" s="18">
        <v>33601</v>
      </c>
      <c r="E80" s="15" t="s">
        <v>10</v>
      </c>
      <c r="F80" s="17" t="s">
        <v>14</v>
      </c>
      <c r="G80" s="15" t="s">
        <v>12</v>
      </c>
      <c r="H80" s="16">
        <v>1633</v>
      </c>
      <c r="I80" s="15">
        <v>9</v>
      </c>
      <c r="J80" s="24">
        <f>Salariés[[#This Row],[Salaire]]*10/100</f>
        <v>163.30000000000001</v>
      </c>
    </row>
    <row r="81" spans="1:10" x14ac:dyDescent="0.3">
      <c r="A81" s="15" t="s">
        <v>119</v>
      </c>
      <c r="B81" s="15" t="s">
        <v>321</v>
      </c>
      <c r="C81" s="17" t="s">
        <v>13</v>
      </c>
      <c r="D81" s="18">
        <v>27955</v>
      </c>
      <c r="E81" s="15" t="s">
        <v>37</v>
      </c>
      <c r="F81" s="17" t="s">
        <v>11</v>
      </c>
      <c r="G81" s="15" t="s">
        <v>29</v>
      </c>
      <c r="H81" s="16">
        <v>2499</v>
      </c>
      <c r="I81" s="15">
        <v>1</v>
      </c>
      <c r="J81" s="24">
        <f>Salariés[[#This Row],[Salaire]]*10/100</f>
        <v>249.9</v>
      </c>
    </row>
    <row r="82" spans="1:10" x14ac:dyDescent="0.3">
      <c r="A82" s="15" t="s">
        <v>120</v>
      </c>
      <c r="B82" s="15" t="s">
        <v>252</v>
      </c>
      <c r="C82" s="17" t="s">
        <v>13</v>
      </c>
      <c r="D82" s="18">
        <v>29139</v>
      </c>
      <c r="E82" s="15" t="s">
        <v>10</v>
      </c>
      <c r="F82" s="17" t="s">
        <v>14</v>
      </c>
      <c r="G82" s="15" t="s">
        <v>27</v>
      </c>
      <c r="H82" s="16">
        <v>2367</v>
      </c>
      <c r="I82" s="15">
        <v>8</v>
      </c>
      <c r="J82" s="24">
        <f>Salariés[[#This Row],[Salaire]]*10/100</f>
        <v>236.7</v>
      </c>
    </row>
    <row r="83" spans="1:10" x14ac:dyDescent="0.3">
      <c r="A83" s="15" t="s">
        <v>121</v>
      </c>
      <c r="B83" s="15" t="s">
        <v>211</v>
      </c>
      <c r="C83" s="17" t="s">
        <v>13</v>
      </c>
      <c r="D83" s="18">
        <v>27132</v>
      </c>
      <c r="E83" s="15" t="s">
        <v>35</v>
      </c>
      <c r="F83" s="17" t="s">
        <v>14</v>
      </c>
      <c r="G83" s="15" t="s">
        <v>12</v>
      </c>
      <c r="H83" s="16">
        <v>1769</v>
      </c>
      <c r="I83" s="15">
        <v>14</v>
      </c>
      <c r="J83" s="24">
        <f>Salariés[[#This Row],[Salaire]]*10/100</f>
        <v>176.9</v>
      </c>
    </row>
    <row r="84" spans="1:10" x14ac:dyDescent="0.3">
      <c r="A84" s="15" t="s">
        <v>122</v>
      </c>
      <c r="B84" s="15" t="s">
        <v>273</v>
      </c>
      <c r="C84" s="17" t="s">
        <v>13</v>
      </c>
      <c r="D84" s="18">
        <v>25861</v>
      </c>
      <c r="E84" s="15" t="s">
        <v>10</v>
      </c>
      <c r="F84" s="17" t="s">
        <v>14</v>
      </c>
      <c r="G84" s="15" t="s">
        <v>12</v>
      </c>
      <c r="H84" s="16">
        <v>1633</v>
      </c>
      <c r="I84" s="15">
        <v>9</v>
      </c>
      <c r="J84" s="24">
        <f>Salariés[[#This Row],[Salaire]]*10/100</f>
        <v>163.30000000000001</v>
      </c>
    </row>
    <row r="85" spans="1:10" x14ac:dyDescent="0.3">
      <c r="A85" s="15" t="s">
        <v>123</v>
      </c>
      <c r="B85" s="15" t="s">
        <v>274</v>
      </c>
      <c r="C85" s="17" t="s">
        <v>13</v>
      </c>
      <c r="D85" s="18">
        <v>28733</v>
      </c>
      <c r="E85" s="15" t="s">
        <v>10</v>
      </c>
      <c r="F85" s="17" t="s">
        <v>14</v>
      </c>
      <c r="G85" s="15" t="s">
        <v>25</v>
      </c>
      <c r="H85" s="16">
        <v>2288</v>
      </c>
      <c r="I85" s="15">
        <v>10</v>
      </c>
      <c r="J85" s="24">
        <f>Salariés[[#This Row],[Salaire]]*10/100</f>
        <v>228.8</v>
      </c>
    </row>
    <row r="86" spans="1:10" x14ac:dyDescent="0.3">
      <c r="A86" s="15" t="s">
        <v>124</v>
      </c>
      <c r="B86" s="15" t="s">
        <v>275</v>
      </c>
      <c r="C86" s="17" t="s">
        <v>13</v>
      </c>
      <c r="D86" s="18">
        <v>33109</v>
      </c>
      <c r="E86" s="15" t="s">
        <v>10</v>
      </c>
      <c r="F86" s="17" t="s">
        <v>14</v>
      </c>
      <c r="G86" s="15" t="s">
        <v>12</v>
      </c>
      <c r="H86" s="16">
        <v>1693</v>
      </c>
      <c r="I86" s="15">
        <v>10</v>
      </c>
      <c r="J86" s="24">
        <f>Salariés[[#This Row],[Salaire]]*10/100</f>
        <v>169.3</v>
      </c>
    </row>
    <row r="87" spans="1:10" x14ac:dyDescent="0.3">
      <c r="A87" s="15" t="s">
        <v>125</v>
      </c>
      <c r="B87" s="15" t="s">
        <v>194</v>
      </c>
      <c r="C87" s="17" t="s">
        <v>13</v>
      </c>
      <c r="D87" s="18">
        <v>29542</v>
      </c>
      <c r="E87" s="15" t="s">
        <v>28</v>
      </c>
      <c r="F87" s="17" t="s">
        <v>14</v>
      </c>
      <c r="G87" s="15" t="s">
        <v>27</v>
      </c>
      <c r="H87" s="16">
        <v>3318</v>
      </c>
      <c r="I87" s="15">
        <v>5</v>
      </c>
      <c r="J87" s="24">
        <f>Salariés[[#This Row],[Salaire]]*10/100</f>
        <v>331.8</v>
      </c>
    </row>
    <row r="88" spans="1:10" x14ac:dyDescent="0.3">
      <c r="A88" s="15" t="s">
        <v>126</v>
      </c>
      <c r="B88" s="15" t="s">
        <v>276</v>
      </c>
      <c r="C88" s="17" t="s">
        <v>13</v>
      </c>
      <c r="D88" s="18">
        <v>33089</v>
      </c>
      <c r="E88" s="15" t="s">
        <v>10</v>
      </c>
      <c r="F88" s="17" t="s">
        <v>14</v>
      </c>
      <c r="G88" s="15" t="s">
        <v>12</v>
      </c>
      <c r="H88" s="16">
        <v>1693</v>
      </c>
      <c r="I88" s="15">
        <v>10</v>
      </c>
      <c r="J88" s="24">
        <f>Salariés[[#This Row],[Salaire]]*10/100</f>
        <v>169.3</v>
      </c>
    </row>
    <row r="89" spans="1:10" x14ac:dyDescent="0.3">
      <c r="A89" s="15" t="s">
        <v>127</v>
      </c>
      <c r="B89" s="15" t="s">
        <v>277</v>
      </c>
      <c r="C89" s="17" t="s">
        <v>13</v>
      </c>
      <c r="D89" s="18">
        <v>34976</v>
      </c>
      <c r="E89" s="15" t="s">
        <v>10</v>
      </c>
      <c r="F89" s="17" t="s">
        <v>14</v>
      </c>
      <c r="G89" s="15" t="s">
        <v>12</v>
      </c>
      <c r="H89" s="16">
        <v>1693</v>
      </c>
      <c r="I89" s="15">
        <v>5</v>
      </c>
      <c r="J89" s="24">
        <f>Salariés[[#This Row],[Salaire]]*10/100</f>
        <v>169.3</v>
      </c>
    </row>
    <row r="90" spans="1:10" x14ac:dyDescent="0.3">
      <c r="A90" s="15" t="s">
        <v>128</v>
      </c>
      <c r="B90" s="15" t="s">
        <v>278</v>
      </c>
      <c r="C90" s="17" t="s">
        <v>13</v>
      </c>
      <c r="D90" s="18">
        <v>33072</v>
      </c>
      <c r="E90" s="15" t="s">
        <v>10</v>
      </c>
      <c r="F90" s="17" t="s">
        <v>14</v>
      </c>
      <c r="G90" s="15" t="s">
        <v>12</v>
      </c>
      <c r="H90" s="16">
        <v>1693</v>
      </c>
      <c r="I90" s="15">
        <v>10</v>
      </c>
      <c r="J90" s="24">
        <f>Salariés[[#This Row],[Salaire]]*10/100</f>
        <v>169.3</v>
      </c>
    </row>
    <row r="91" spans="1:10" x14ac:dyDescent="0.3">
      <c r="A91" s="15" t="s">
        <v>129</v>
      </c>
      <c r="B91" s="15" t="s">
        <v>279</v>
      </c>
      <c r="C91" s="17" t="s">
        <v>13</v>
      </c>
      <c r="D91" s="18">
        <v>31379</v>
      </c>
      <c r="E91" s="15" t="s">
        <v>10</v>
      </c>
      <c r="F91" s="17" t="s">
        <v>14</v>
      </c>
      <c r="G91" s="15" t="s">
        <v>12</v>
      </c>
      <c r="H91" s="16">
        <v>1693</v>
      </c>
      <c r="I91" s="15">
        <v>10</v>
      </c>
      <c r="J91" s="24">
        <f>Salariés[[#This Row],[Salaire]]*10/100</f>
        <v>169.3</v>
      </c>
    </row>
    <row r="92" spans="1:10" x14ac:dyDescent="0.3">
      <c r="A92" s="15" t="s">
        <v>130</v>
      </c>
      <c r="B92" s="15" t="s">
        <v>280</v>
      </c>
      <c r="C92" s="17" t="s">
        <v>13</v>
      </c>
      <c r="D92" s="18">
        <v>29848</v>
      </c>
      <c r="E92" s="15" t="s">
        <v>10</v>
      </c>
      <c r="F92" s="17" t="s">
        <v>14</v>
      </c>
      <c r="G92" s="15" t="s">
        <v>12</v>
      </c>
      <c r="H92" s="16">
        <v>1693</v>
      </c>
      <c r="I92" s="15">
        <v>10</v>
      </c>
      <c r="J92" s="24">
        <f>Salariés[[#This Row],[Salaire]]*10/100</f>
        <v>169.3</v>
      </c>
    </row>
    <row r="93" spans="1:10" x14ac:dyDescent="0.3">
      <c r="A93" s="15" t="s">
        <v>131</v>
      </c>
      <c r="B93" s="15" t="s">
        <v>281</v>
      </c>
      <c r="C93" s="17" t="s">
        <v>13</v>
      </c>
      <c r="D93" s="18">
        <v>32918</v>
      </c>
      <c r="E93" s="15" t="s">
        <v>10</v>
      </c>
      <c r="F93" s="17" t="s">
        <v>14</v>
      </c>
      <c r="G93" s="15" t="s">
        <v>12</v>
      </c>
      <c r="H93" s="16">
        <v>1693</v>
      </c>
      <c r="I93" s="15">
        <v>10</v>
      </c>
      <c r="J93" s="24">
        <f>Salariés[[#This Row],[Salaire]]*10/100</f>
        <v>169.3</v>
      </c>
    </row>
    <row r="94" spans="1:10" x14ac:dyDescent="0.3">
      <c r="A94" s="15" t="s">
        <v>132</v>
      </c>
      <c r="B94" s="15" t="s">
        <v>282</v>
      </c>
      <c r="C94" s="17" t="s">
        <v>13</v>
      </c>
      <c r="D94" s="18">
        <v>30182</v>
      </c>
      <c r="E94" s="15" t="s">
        <v>10</v>
      </c>
      <c r="F94" s="17" t="s">
        <v>14</v>
      </c>
      <c r="G94" s="15" t="s">
        <v>12</v>
      </c>
      <c r="H94" s="16">
        <v>1693</v>
      </c>
      <c r="I94" s="15">
        <v>10</v>
      </c>
      <c r="J94" s="24">
        <f>Salariés[[#This Row],[Salaire]]*10/100</f>
        <v>169.3</v>
      </c>
    </row>
    <row r="95" spans="1:10" x14ac:dyDescent="0.3">
      <c r="A95" s="15" t="s">
        <v>133</v>
      </c>
      <c r="B95" s="15" t="s">
        <v>316</v>
      </c>
      <c r="C95" s="17" t="s">
        <v>13</v>
      </c>
      <c r="D95" s="18">
        <v>31934</v>
      </c>
      <c r="E95" s="15" t="s">
        <v>15</v>
      </c>
      <c r="F95" s="17" t="s">
        <v>14</v>
      </c>
      <c r="G95" s="15" t="s">
        <v>27</v>
      </c>
      <c r="H95" s="16">
        <v>3489</v>
      </c>
      <c r="I95" s="15">
        <v>4</v>
      </c>
      <c r="J95" s="24">
        <f>Salariés[[#This Row],[Salaire]]*10/100</f>
        <v>348.9</v>
      </c>
    </row>
    <row r="96" spans="1:10" x14ac:dyDescent="0.3">
      <c r="A96" s="15" t="s">
        <v>134</v>
      </c>
      <c r="B96" s="15" t="s">
        <v>283</v>
      </c>
      <c r="C96" s="17" t="s">
        <v>13</v>
      </c>
      <c r="D96" s="18">
        <v>28897</v>
      </c>
      <c r="E96" s="15" t="s">
        <v>10</v>
      </c>
      <c r="F96" s="17" t="s">
        <v>14</v>
      </c>
      <c r="G96" s="15" t="s">
        <v>12</v>
      </c>
      <c r="H96" s="16">
        <v>1693</v>
      </c>
      <c r="I96" s="15">
        <v>10</v>
      </c>
      <c r="J96" s="24">
        <f>Salariés[[#This Row],[Salaire]]*10/100</f>
        <v>169.3</v>
      </c>
    </row>
    <row r="97" spans="1:10" x14ac:dyDescent="0.3">
      <c r="A97" s="15" t="s">
        <v>135</v>
      </c>
      <c r="B97" s="15" t="s">
        <v>284</v>
      </c>
      <c r="C97" s="17" t="s">
        <v>13</v>
      </c>
      <c r="D97" s="18">
        <v>32850</v>
      </c>
      <c r="E97" s="15" t="s">
        <v>10</v>
      </c>
      <c r="F97" s="17" t="s">
        <v>14</v>
      </c>
      <c r="G97" s="15" t="s">
        <v>12</v>
      </c>
      <c r="H97" s="16">
        <v>1693</v>
      </c>
      <c r="I97" s="15">
        <v>11</v>
      </c>
      <c r="J97" s="24">
        <f>Salariés[[#This Row],[Salaire]]*10/100</f>
        <v>169.3</v>
      </c>
    </row>
    <row r="98" spans="1:10" x14ac:dyDescent="0.3">
      <c r="A98" s="15" t="s">
        <v>136</v>
      </c>
      <c r="B98" s="15" t="s">
        <v>285</v>
      </c>
      <c r="C98" s="17" t="s">
        <v>9</v>
      </c>
      <c r="D98" s="18">
        <v>24305</v>
      </c>
      <c r="E98" s="15" t="s">
        <v>10</v>
      </c>
      <c r="F98" s="17" t="s">
        <v>14</v>
      </c>
      <c r="G98" s="15" t="s">
        <v>12</v>
      </c>
      <c r="H98" s="16">
        <v>1720</v>
      </c>
      <c r="I98" s="15">
        <v>22</v>
      </c>
      <c r="J98" s="24">
        <f>Salariés[[#This Row],[Salaire]]*10/100</f>
        <v>172</v>
      </c>
    </row>
    <row r="99" spans="1:10" x14ac:dyDescent="0.3">
      <c r="A99" s="15" t="s">
        <v>137</v>
      </c>
      <c r="B99" s="15" t="s">
        <v>286</v>
      </c>
      <c r="C99" s="17" t="s">
        <v>13</v>
      </c>
      <c r="D99" s="18">
        <v>30477</v>
      </c>
      <c r="E99" s="15" t="s">
        <v>10</v>
      </c>
      <c r="F99" s="17" t="s">
        <v>11</v>
      </c>
      <c r="G99" s="15" t="s">
        <v>12</v>
      </c>
      <c r="H99" s="16">
        <v>1800</v>
      </c>
      <c r="I99" s="15">
        <v>1</v>
      </c>
      <c r="J99" s="24">
        <f>Salariés[[#This Row],[Salaire]]*10/100</f>
        <v>180</v>
      </c>
    </row>
    <row r="100" spans="1:10" x14ac:dyDescent="0.3">
      <c r="A100" s="15" t="s">
        <v>138</v>
      </c>
      <c r="B100" s="15" t="s">
        <v>254</v>
      </c>
      <c r="C100" s="17" t="s">
        <v>13</v>
      </c>
      <c r="D100" s="18">
        <v>34262</v>
      </c>
      <c r="E100" s="15" t="s">
        <v>10</v>
      </c>
      <c r="F100" s="17" t="s">
        <v>14</v>
      </c>
      <c r="G100" s="15" t="s">
        <v>12</v>
      </c>
      <c r="H100" s="16">
        <v>1800</v>
      </c>
      <c r="I100" s="15">
        <v>5</v>
      </c>
      <c r="J100" s="24">
        <f>Salariés[[#This Row],[Salaire]]*10/100</f>
        <v>180</v>
      </c>
    </row>
    <row r="101" spans="1:10" x14ac:dyDescent="0.3">
      <c r="A101" s="15" t="s">
        <v>139</v>
      </c>
      <c r="B101" s="15" t="s">
        <v>287</v>
      </c>
      <c r="C101" s="17" t="s">
        <v>13</v>
      </c>
      <c r="D101" s="18">
        <v>35143</v>
      </c>
      <c r="E101" s="15" t="s">
        <v>10</v>
      </c>
      <c r="F101" s="17" t="s">
        <v>14</v>
      </c>
      <c r="G101" s="15" t="s">
        <v>12</v>
      </c>
      <c r="H101" s="16">
        <v>1800</v>
      </c>
      <c r="I101" s="15">
        <v>4</v>
      </c>
      <c r="J101" s="24">
        <f>Salariés[[#This Row],[Salaire]]*10/100</f>
        <v>180</v>
      </c>
    </row>
    <row r="102" spans="1:10" x14ac:dyDescent="0.3">
      <c r="A102" s="15" t="s">
        <v>140</v>
      </c>
      <c r="B102" s="15" t="s">
        <v>288</v>
      </c>
      <c r="C102" s="17" t="s">
        <v>13</v>
      </c>
      <c r="D102" s="18">
        <v>32437</v>
      </c>
      <c r="E102" s="15" t="s">
        <v>10</v>
      </c>
      <c r="F102" s="17" t="s">
        <v>14</v>
      </c>
      <c r="G102" s="15" t="s">
        <v>12</v>
      </c>
      <c r="H102" s="16">
        <v>1800</v>
      </c>
      <c r="I102" s="15">
        <v>12</v>
      </c>
      <c r="J102" s="24">
        <f>Salariés[[#This Row],[Salaire]]*10/100</f>
        <v>180</v>
      </c>
    </row>
    <row r="103" spans="1:10" x14ac:dyDescent="0.3">
      <c r="A103" s="15" t="s">
        <v>141</v>
      </c>
      <c r="B103" s="15" t="s">
        <v>289</v>
      </c>
      <c r="C103" s="17" t="s">
        <v>13</v>
      </c>
      <c r="D103" s="18">
        <v>32067</v>
      </c>
      <c r="E103" s="15" t="s">
        <v>10</v>
      </c>
      <c r="F103" s="17" t="s">
        <v>11</v>
      </c>
      <c r="G103" s="15" t="s">
        <v>12</v>
      </c>
      <c r="H103" s="16">
        <v>1800</v>
      </c>
      <c r="I103" s="15">
        <v>1</v>
      </c>
      <c r="J103" s="24">
        <f>Salariés[[#This Row],[Salaire]]*10/100</f>
        <v>180</v>
      </c>
    </row>
    <row r="104" spans="1:10" x14ac:dyDescent="0.3">
      <c r="A104" s="15" t="s">
        <v>142</v>
      </c>
      <c r="B104" s="15" t="s">
        <v>290</v>
      </c>
      <c r="C104" s="17" t="s">
        <v>13</v>
      </c>
      <c r="D104" s="18">
        <v>31800</v>
      </c>
      <c r="E104" s="15" t="s">
        <v>10</v>
      </c>
      <c r="F104" s="17" t="s">
        <v>14</v>
      </c>
      <c r="G104" s="15" t="s">
        <v>12</v>
      </c>
      <c r="H104" s="16">
        <v>1800</v>
      </c>
      <c r="I104" s="15">
        <v>1</v>
      </c>
      <c r="J104" s="24">
        <f>Salariés[[#This Row],[Salaire]]*10/100</f>
        <v>180</v>
      </c>
    </row>
    <row r="105" spans="1:10" x14ac:dyDescent="0.3">
      <c r="A105" s="15" t="s">
        <v>143</v>
      </c>
      <c r="B105" s="15" t="s">
        <v>291</v>
      </c>
      <c r="C105" s="17" t="s">
        <v>13</v>
      </c>
      <c r="D105" s="18">
        <v>31058</v>
      </c>
      <c r="E105" s="15" t="s">
        <v>10</v>
      </c>
      <c r="F105" s="17" t="s">
        <v>14</v>
      </c>
      <c r="G105" s="15" t="s">
        <v>12</v>
      </c>
      <c r="H105" s="16">
        <v>1800</v>
      </c>
      <c r="I105" s="15">
        <v>3</v>
      </c>
      <c r="J105" s="24">
        <f>Salariés[[#This Row],[Salaire]]*10/100</f>
        <v>180</v>
      </c>
    </row>
    <row r="106" spans="1:10" x14ac:dyDescent="0.3">
      <c r="A106" s="15" t="s">
        <v>144</v>
      </c>
      <c r="B106" s="15" t="s">
        <v>292</v>
      </c>
      <c r="C106" s="17" t="s">
        <v>13</v>
      </c>
      <c r="D106" s="18">
        <v>30178</v>
      </c>
      <c r="E106" s="15" t="s">
        <v>10</v>
      </c>
      <c r="F106" s="17" t="s">
        <v>14</v>
      </c>
      <c r="G106" s="15" t="s">
        <v>12</v>
      </c>
      <c r="H106" s="16">
        <v>1800</v>
      </c>
      <c r="I106" s="15">
        <v>6</v>
      </c>
      <c r="J106" s="24">
        <f>Salariés[[#This Row],[Salaire]]*10/100</f>
        <v>180</v>
      </c>
    </row>
    <row r="107" spans="1:10" x14ac:dyDescent="0.3">
      <c r="A107" s="15" t="s">
        <v>145</v>
      </c>
      <c r="B107" s="15" t="s">
        <v>198</v>
      </c>
      <c r="C107" s="17" t="s">
        <v>9</v>
      </c>
      <c r="D107" s="18">
        <v>31695</v>
      </c>
      <c r="E107" s="15" t="s">
        <v>33</v>
      </c>
      <c r="F107" s="17" t="s">
        <v>14</v>
      </c>
      <c r="G107" s="15" t="s">
        <v>32</v>
      </c>
      <c r="H107" s="16">
        <v>4242</v>
      </c>
      <c r="I107" s="15">
        <v>4</v>
      </c>
      <c r="J107" s="24">
        <f>Salariés[[#This Row],[Salaire]]*10/100</f>
        <v>424.2</v>
      </c>
    </row>
    <row r="108" spans="1:10" x14ac:dyDescent="0.3">
      <c r="A108" s="15" t="s">
        <v>146</v>
      </c>
      <c r="B108" s="15" t="s">
        <v>322</v>
      </c>
      <c r="C108" s="17" t="s">
        <v>9</v>
      </c>
      <c r="D108" s="18">
        <v>33777</v>
      </c>
      <c r="E108" s="15" t="s">
        <v>37</v>
      </c>
      <c r="F108" s="17" t="s">
        <v>14</v>
      </c>
      <c r="G108" s="15" t="s">
        <v>32</v>
      </c>
      <c r="H108" s="16">
        <v>4242</v>
      </c>
      <c r="I108" s="15">
        <v>3</v>
      </c>
      <c r="J108" s="24">
        <f>Salariés[[#This Row],[Salaire]]*10/100</f>
        <v>424.2</v>
      </c>
    </row>
    <row r="109" spans="1:10" x14ac:dyDescent="0.3">
      <c r="A109" s="15" t="s">
        <v>147</v>
      </c>
      <c r="B109" s="15" t="s">
        <v>293</v>
      </c>
      <c r="C109" s="17" t="s">
        <v>13</v>
      </c>
      <c r="D109" s="18">
        <v>30133</v>
      </c>
      <c r="E109" s="15" t="s">
        <v>10</v>
      </c>
      <c r="F109" s="17" t="s">
        <v>14</v>
      </c>
      <c r="G109" s="15" t="s">
        <v>12</v>
      </c>
      <c r="H109" s="16">
        <v>1769</v>
      </c>
      <c r="I109" s="15">
        <v>6</v>
      </c>
      <c r="J109" s="24">
        <f>Salariés[[#This Row],[Salaire]]*10/100</f>
        <v>176.9</v>
      </c>
    </row>
    <row r="110" spans="1:10" x14ac:dyDescent="0.3">
      <c r="A110" s="15" t="s">
        <v>148</v>
      </c>
      <c r="B110" s="15" t="s">
        <v>294</v>
      </c>
      <c r="C110" s="17" t="s">
        <v>13</v>
      </c>
      <c r="D110" s="18">
        <v>29859</v>
      </c>
      <c r="E110" s="15" t="s">
        <v>10</v>
      </c>
      <c r="F110" s="17" t="s">
        <v>14</v>
      </c>
      <c r="G110" s="15" t="s">
        <v>12</v>
      </c>
      <c r="H110" s="16">
        <v>1800</v>
      </c>
      <c r="I110" s="15">
        <v>6</v>
      </c>
      <c r="J110" s="24">
        <f>Salariés[[#This Row],[Salaire]]*10/100</f>
        <v>180</v>
      </c>
    </row>
    <row r="111" spans="1:10" x14ac:dyDescent="0.3">
      <c r="A111" s="15" t="s">
        <v>149</v>
      </c>
      <c r="B111" s="15" t="s">
        <v>295</v>
      </c>
      <c r="C111" s="17" t="s">
        <v>13</v>
      </c>
      <c r="D111" s="18">
        <v>29847</v>
      </c>
      <c r="E111" s="15" t="s">
        <v>10</v>
      </c>
      <c r="F111" s="17" t="s">
        <v>14</v>
      </c>
      <c r="G111" s="15" t="s">
        <v>12</v>
      </c>
      <c r="H111" s="16">
        <v>1769</v>
      </c>
      <c r="I111" s="15">
        <v>6</v>
      </c>
      <c r="J111" s="24">
        <f>Salariés[[#This Row],[Salaire]]*10/100</f>
        <v>176.9</v>
      </c>
    </row>
    <row r="112" spans="1:10" x14ac:dyDescent="0.3">
      <c r="A112" s="15" t="s">
        <v>150</v>
      </c>
      <c r="B112" s="15" t="s">
        <v>296</v>
      </c>
      <c r="C112" s="17" t="s">
        <v>13</v>
      </c>
      <c r="D112" s="18">
        <v>29472</v>
      </c>
      <c r="E112" s="15" t="s">
        <v>10</v>
      </c>
      <c r="F112" s="17" t="s">
        <v>11</v>
      </c>
      <c r="G112" s="15" t="s">
        <v>12</v>
      </c>
      <c r="H112" s="16">
        <v>1800</v>
      </c>
      <c r="I112" s="15">
        <v>1</v>
      </c>
      <c r="J112" s="24">
        <f>Salariés[[#This Row],[Salaire]]*10/100</f>
        <v>180</v>
      </c>
    </row>
    <row r="113" spans="1:10" x14ac:dyDescent="0.3">
      <c r="A113" s="15" t="s">
        <v>151</v>
      </c>
      <c r="B113" s="15" t="s">
        <v>297</v>
      </c>
      <c r="C113" s="17" t="s">
        <v>13</v>
      </c>
      <c r="D113" s="18">
        <v>29426</v>
      </c>
      <c r="E113" s="15" t="s">
        <v>10</v>
      </c>
      <c r="F113" s="17" t="s">
        <v>14</v>
      </c>
      <c r="G113" s="15" t="s">
        <v>29</v>
      </c>
      <c r="H113" s="16">
        <v>2526</v>
      </c>
      <c r="I113" s="15">
        <v>8</v>
      </c>
      <c r="J113" s="24">
        <f>Salariés[[#This Row],[Salaire]]*10/100</f>
        <v>252.6</v>
      </c>
    </row>
    <row r="114" spans="1:10" x14ac:dyDescent="0.3">
      <c r="A114" s="15" t="s">
        <v>152</v>
      </c>
      <c r="B114" s="15" t="s">
        <v>317</v>
      </c>
      <c r="C114" s="17" t="s">
        <v>13</v>
      </c>
      <c r="D114" s="18">
        <v>33555</v>
      </c>
      <c r="E114" s="15" t="s">
        <v>15</v>
      </c>
      <c r="F114" s="17" t="s">
        <v>14</v>
      </c>
      <c r="G114" s="15" t="s">
        <v>29</v>
      </c>
      <c r="H114" s="16">
        <v>2367</v>
      </c>
      <c r="I114" s="15">
        <v>9</v>
      </c>
      <c r="J114" s="24">
        <f>Salariés[[#This Row],[Salaire]]*10/100</f>
        <v>236.7</v>
      </c>
    </row>
    <row r="115" spans="1:10" x14ac:dyDescent="0.3">
      <c r="A115" s="15" t="s">
        <v>153</v>
      </c>
      <c r="B115" s="15" t="s">
        <v>209</v>
      </c>
      <c r="C115" s="17" t="s">
        <v>9</v>
      </c>
      <c r="D115" s="18">
        <v>24452</v>
      </c>
      <c r="E115" s="15" t="s">
        <v>20</v>
      </c>
      <c r="F115" s="17" t="s">
        <v>14</v>
      </c>
      <c r="G115" s="15" t="s">
        <v>39</v>
      </c>
      <c r="H115" s="16">
        <v>3715</v>
      </c>
      <c r="I115" s="15">
        <v>7</v>
      </c>
      <c r="J115" s="24">
        <f>Salariés[[#This Row],[Salaire]]*10/100</f>
        <v>371.5</v>
      </c>
    </row>
    <row r="116" spans="1:10" x14ac:dyDescent="0.3">
      <c r="A116" s="15" t="s">
        <v>154</v>
      </c>
      <c r="B116" s="15" t="s">
        <v>318</v>
      </c>
      <c r="C116" s="17" t="s">
        <v>13</v>
      </c>
      <c r="D116" s="18">
        <v>33239</v>
      </c>
      <c r="E116" s="15" t="s">
        <v>15</v>
      </c>
      <c r="F116" s="17" t="s">
        <v>14</v>
      </c>
      <c r="G116" s="15" t="s">
        <v>29</v>
      </c>
      <c r="H116" s="16">
        <v>2367</v>
      </c>
      <c r="I116" s="15">
        <v>9</v>
      </c>
      <c r="J116" s="24">
        <f>Salariés[[#This Row],[Salaire]]*10/100</f>
        <v>236.7</v>
      </c>
    </row>
    <row r="117" spans="1:10" x14ac:dyDescent="0.3">
      <c r="A117" s="15" t="s">
        <v>155</v>
      </c>
      <c r="B117" s="15" t="s">
        <v>298</v>
      </c>
      <c r="C117" s="17" t="s">
        <v>13</v>
      </c>
      <c r="D117" s="18">
        <v>29211</v>
      </c>
      <c r="E117" s="15" t="s">
        <v>10</v>
      </c>
      <c r="F117" s="17" t="s">
        <v>14</v>
      </c>
      <c r="G117" s="15" t="s">
        <v>12</v>
      </c>
      <c r="H117" s="16">
        <v>1769</v>
      </c>
      <c r="I117" s="15">
        <v>8</v>
      </c>
      <c r="J117" s="24">
        <f>Salariés[[#This Row],[Salaire]]*10/100</f>
        <v>176.9</v>
      </c>
    </row>
    <row r="118" spans="1:10" x14ac:dyDescent="0.3">
      <c r="A118" s="15" t="s">
        <v>156</v>
      </c>
      <c r="B118" s="15" t="s">
        <v>299</v>
      </c>
      <c r="C118" s="17" t="s">
        <v>13</v>
      </c>
      <c r="D118" s="18">
        <v>28610</v>
      </c>
      <c r="E118" s="15" t="s">
        <v>10</v>
      </c>
      <c r="F118" s="17" t="s">
        <v>14</v>
      </c>
      <c r="G118" s="15" t="s">
        <v>12</v>
      </c>
      <c r="H118" s="16">
        <v>1769</v>
      </c>
      <c r="I118" s="15">
        <v>10</v>
      </c>
      <c r="J118" s="24">
        <f>Salariés[[#This Row],[Salaire]]*10/100</f>
        <v>176.9</v>
      </c>
    </row>
    <row r="119" spans="1:10" x14ac:dyDescent="0.3">
      <c r="A119" s="15" t="s">
        <v>157</v>
      </c>
      <c r="B119" s="15" t="s">
        <v>300</v>
      </c>
      <c r="C119" s="17" t="s">
        <v>13</v>
      </c>
      <c r="D119" s="18">
        <v>27059</v>
      </c>
      <c r="E119" s="15" t="s">
        <v>10</v>
      </c>
      <c r="F119" s="17" t="s">
        <v>14</v>
      </c>
      <c r="G119" s="15" t="s">
        <v>12</v>
      </c>
      <c r="H119" s="16">
        <v>1633</v>
      </c>
      <c r="I119" s="15">
        <v>9</v>
      </c>
      <c r="J119" s="24">
        <f>Salariés[[#This Row],[Salaire]]*10/100</f>
        <v>163.30000000000001</v>
      </c>
    </row>
    <row r="120" spans="1:10" x14ac:dyDescent="0.3">
      <c r="A120" s="15" t="s">
        <v>22</v>
      </c>
      <c r="B120" s="15" t="s">
        <v>301</v>
      </c>
      <c r="C120" s="17" t="s">
        <v>13</v>
      </c>
      <c r="D120" s="18">
        <v>33679</v>
      </c>
      <c r="E120" s="15" t="s">
        <v>10</v>
      </c>
      <c r="F120" s="17" t="s">
        <v>14</v>
      </c>
      <c r="G120" s="15" t="s">
        <v>12</v>
      </c>
      <c r="H120" s="16">
        <v>1678</v>
      </c>
      <c r="I120" s="15">
        <v>9</v>
      </c>
      <c r="J120" s="24">
        <f>Salariés[[#This Row],[Salaire]]*10/100</f>
        <v>167.8</v>
      </c>
    </row>
    <row r="121" spans="1:10" x14ac:dyDescent="0.3">
      <c r="A121" s="15" t="s">
        <v>158</v>
      </c>
      <c r="B121" s="15" t="s">
        <v>302</v>
      </c>
      <c r="C121" s="17" t="s">
        <v>9</v>
      </c>
      <c r="D121" s="18">
        <v>36109</v>
      </c>
      <c r="E121" s="15" t="s">
        <v>10</v>
      </c>
      <c r="F121" s="17" t="s">
        <v>14</v>
      </c>
      <c r="G121" s="15" t="s">
        <v>27</v>
      </c>
      <c r="H121" s="16">
        <v>3054</v>
      </c>
      <c r="I121" s="15">
        <v>1</v>
      </c>
      <c r="J121" s="24">
        <f>Salariés[[#This Row],[Salaire]]*10/100</f>
        <v>305.39999999999998</v>
      </c>
    </row>
    <row r="122" spans="1:10" x14ac:dyDescent="0.3">
      <c r="A122" s="15" t="s">
        <v>159</v>
      </c>
      <c r="B122" s="15" t="s">
        <v>210</v>
      </c>
      <c r="C122" s="17" t="s">
        <v>9</v>
      </c>
      <c r="D122" s="18">
        <v>32192</v>
      </c>
      <c r="E122" s="15" t="s">
        <v>20</v>
      </c>
      <c r="F122" s="17" t="s">
        <v>14</v>
      </c>
      <c r="G122" s="15" t="s">
        <v>29</v>
      </c>
      <c r="H122" s="16">
        <v>2790</v>
      </c>
      <c r="I122" s="15">
        <v>1</v>
      </c>
      <c r="J122" s="24">
        <f>Salariés[[#This Row],[Salaire]]*10/100</f>
        <v>279</v>
      </c>
    </row>
    <row r="123" spans="1:10" x14ac:dyDescent="0.3">
      <c r="A123" s="15" t="s">
        <v>160</v>
      </c>
      <c r="B123" s="15" t="s">
        <v>303</v>
      </c>
      <c r="C123" s="17" t="s">
        <v>13</v>
      </c>
      <c r="D123" s="18">
        <v>26039</v>
      </c>
      <c r="E123" s="15" t="s">
        <v>10</v>
      </c>
      <c r="F123" s="17" t="s">
        <v>14</v>
      </c>
      <c r="G123" s="15" t="s">
        <v>12</v>
      </c>
      <c r="H123" s="16">
        <v>1678</v>
      </c>
      <c r="I123" s="15">
        <v>9</v>
      </c>
      <c r="J123" s="24">
        <f>Salariés[[#This Row],[Salaire]]*10/100</f>
        <v>167.8</v>
      </c>
    </row>
    <row r="124" spans="1:10" x14ac:dyDescent="0.3">
      <c r="A124" s="15" t="s">
        <v>161</v>
      </c>
      <c r="B124" s="15" t="s">
        <v>304</v>
      </c>
      <c r="C124" s="17" t="s">
        <v>13</v>
      </c>
      <c r="D124" s="18">
        <v>30097</v>
      </c>
      <c r="E124" s="15" t="s">
        <v>10</v>
      </c>
      <c r="F124" s="17" t="s">
        <v>14</v>
      </c>
      <c r="G124" s="15" t="s">
        <v>12</v>
      </c>
      <c r="H124" s="16">
        <v>1678</v>
      </c>
      <c r="I124" s="15">
        <v>9</v>
      </c>
      <c r="J124" s="24">
        <f>Salariés[[#This Row],[Salaire]]*10/100</f>
        <v>167.8</v>
      </c>
    </row>
    <row r="125" spans="1:10" x14ac:dyDescent="0.3">
      <c r="A125" s="15" t="s">
        <v>162</v>
      </c>
      <c r="B125" s="15" t="s">
        <v>305</v>
      </c>
      <c r="C125" s="17" t="s">
        <v>13</v>
      </c>
      <c r="D125" s="18">
        <v>33801</v>
      </c>
      <c r="E125" s="15" t="s">
        <v>10</v>
      </c>
      <c r="F125" s="17" t="s">
        <v>14</v>
      </c>
      <c r="G125" s="15" t="s">
        <v>12</v>
      </c>
      <c r="H125" s="16">
        <v>1635</v>
      </c>
      <c r="I125" s="15">
        <v>9</v>
      </c>
      <c r="J125" s="24">
        <f>Salariés[[#This Row],[Salaire]]*10/100</f>
        <v>163.5</v>
      </c>
    </row>
    <row r="126" spans="1:10" x14ac:dyDescent="0.3">
      <c r="A126" s="15" t="s">
        <v>163</v>
      </c>
      <c r="B126" s="15" t="s">
        <v>306</v>
      </c>
      <c r="C126" s="17" t="s">
        <v>13</v>
      </c>
      <c r="D126" s="18">
        <v>30462</v>
      </c>
      <c r="E126" s="15" t="s">
        <v>10</v>
      </c>
      <c r="F126" s="17" t="s">
        <v>14</v>
      </c>
      <c r="G126" s="15" t="s">
        <v>12</v>
      </c>
      <c r="H126" s="16">
        <v>1635</v>
      </c>
      <c r="I126" s="15">
        <v>9</v>
      </c>
      <c r="J126" s="24">
        <f>Salariés[[#This Row],[Salaire]]*10/100</f>
        <v>163.5</v>
      </c>
    </row>
    <row r="127" spans="1:10" x14ac:dyDescent="0.3">
      <c r="A127" s="15" t="s">
        <v>164</v>
      </c>
      <c r="B127" s="15" t="s">
        <v>307</v>
      </c>
      <c r="C127" s="17" t="s">
        <v>13</v>
      </c>
      <c r="D127" s="18">
        <v>34197</v>
      </c>
      <c r="E127" s="15" t="s">
        <v>10</v>
      </c>
      <c r="F127" s="17" t="s">
        <v>14</v>
      </c>
      <c r="G127" s="15" t="s">
        <v>12</v>
      </c>
      <c r="H127" s="16">
        <v>1635</v>
      </c>
      <c r="I127" s="15">
        <v>8</v>
      </c>
      <c r="J127" s="24">
        <f>Salariés[[#This Row],[Salaire]]*10/100</f>
        <v>163.5</v>
      </c>
    </row>
    <row r="128" spans="1:10" x14ac:dyDescent="0.3">
      <c r="A128" s="15" t="s">
        <v>165</v>
      </c>
      <c r="B128" s="15" t="s">
        <v>308</v>
      </c>
      <c r="C128" s="17" t="s">
        <v>13</v>
      </c>
      <c r="D128" s="18">
        <v>33850</v>
      </c>
      <c r="E128" s="15" t="s">
        <v>10</v>
      </c>
      <c r="F128" s="17" t="s">
        <v>14</v>
      </c>
      <c r="G128" s="15" t="s">
        <v>12</v>
      </c>
      <c r="H128" s="16">
        <v>1866</v>
      </c>
      <c r="I128" s="15">
        <v>9</v>
      </c>
      <c r="J128" s="24">
        <f>Salariés[[#This Row],[Salaire]]*10/100</f>
        <v>186.6</v>
      </c>
    </row>
    <row r="129" spans="1:10" x14ac:dyDescent="0.3">
      <c r="A129" s="15" t="s">
        <v>166</v>
      </c>
      <c r="B129" s="15" t="s">
        <v>309</v>
      </c>
      <c r="C129" s="17" t="s">
        <v>9</v>
      </c>
      <c r="D129" s="18">
        <v>34078</v>
      </c>
      <c r="E129" s="15" t="s">
        <v>10</v>
      </c>
      <c r="F129" s="17" t="s">
        <v>14</v>
      </c>
      <c r="G129" s="15" t="s">
        <v>27</v>
      </c>
      <c r="H129" s="16">
        <v>2420</v>
      </c>
      <c r="I129" s="15">
        <v>2</v>
      </c>
      <c r="J129" s="24">
        <f>Salariés[[#This Row],[Salaire]]*10/100</f>
        <v>242</v>
      </c>
    </row>
    <row r="130" spans="1:10" x14ac:dyDescent="0.3">
      <c r="A130" s="15" t="s">
        <v>167</v>
      </c>
      <c r="B130" s="15" t="s">
        <v>319</v>
      </c>
      <c r="C130" s="17" t="s">
        <v>13</v>
      </c>
      <c r="D130" s="18">
        <v>27701</v>
      </c>
      <c r="E130" s="15" t="s">
        <v>15</v>
      </c>
      <c r="F130" s="17" t="s">
        <v>14</v>
      </c>
      <c r="G130" s="15" t="s">
        <v>29</v>
      </c>
      <c r="H130" s="16">
        <v>2367</v>
      </c>
      <c r="I130" s="15">
        <v>9</v>
      </c>
      <c r="J130" s="24">
        <f>Salariés[[#This Row],[Salaire]]*10/100</f>
        <v>236.7</v>
      </c>
    </row>
    <row r="131" spans="1:10" x14ac:dyDescent="0.3">
      <c r="A131" s="15" t="s">
        <v>168</v>
      </c>
      <c r="B131" s="15" t="s">
        <v>324</v>
      </c>
      <c r="C131" s="17" t="s">
        <v>13</v>
      </c>
      <c r="D131" s="18">
        <v>32907</v>
      </c>
      <c r="E131" s="15" t="s">
        <v>23</v>
      </c>
      <c r="F131" s="17" t="s">
        <v>14</v>
      </c>
      <c r="G131" s="15" t="s">
        <v>12</v>
      </c>
      <c r="H131" s="16">
        <v>910</v>
      </c>
      <c r="I131" s="15">
        <v>8</v>
      </c>
      <c r="J131" s="24">
        <f>Salariés[[#This Row],[Salaire]]*10/100</f>
        <v>91</v>
      </c>
    </row>
    <row r="132" spans="1:10" x14ac:dyDescent="0.3">
      <c r="A132" s="15" t="s">
        <v>169</v>
      </c>
      <c r="B132" s="15" t="s">
        <v>201</v>
      </c>
      <c r="C132" s="17" t="s">
        <v>13</v>
      </c>
      <c r="D132" s="18">
        <v>34008</v>
      </c>
      <c r="E132" s="15" t="s">
        <v>21</v>
      </c>
      <c r="F132" s="17" t="s">
        <v>14</v>
      </c>
      <c r="G132" s="15" t="s">
        <v>12</v>
      </c>
      <c r="H132" s="16">
        <v>1800</v>
      </c>
      <c r="I132" s="15">
        <v>45</v>
      </c>
      <c r="J132" s="24">
        <f>Salariés[[#This Row],[Salaire]]*10/100</f>
        <v>180</v>
      </c>
    </row>
    <row r="133" spans="1:10" x14ac:dyDescent="0.3">
      <c r="A133" s="15" t="s">
        <v>170</v>
      </c>
      <c r="B133" s="15" t="s">
        <v>202</v>
      </c>
      <c r="C133" s="17" t="s">
        <v>13</v>
      </c>
      <c r="D133" s="18">
        <v>34740</v>
      </c>
      <c r="E133" s="15" t="s">
        <v>21</v>
      </c>
      <c r="F133" s="17" t="s">
        <v>14</v>
      </c>
      <c r="G133" s="15" t="s">
        <v>12</v>
      </c>
      <c r="H133" s="16">
        <v>1681</v>
      </c>
      <c r="I133" s="15">
        <v>5</v>
      </c>
      <c r="J133" s="24">
        <f>Salariés[[#This Row],[Salaire]]*10/100</f>
        <v>168.1</v>
      </c>
    </row>
    <row r="134" spans="1:10" x14ac:dyDescent="0.3">
      <c r="A134" s="15" t="s">
        <v>171</v>
      </c>
      <c r="B134" s="15" t="s">
        <v>280</v>
      </c>
      <c r="C134" s="17" t="s">
        <v>13</v>
      </c>
      <c r="D134" s="18">
        <v>30400</v>
      </c>
      <c r="E134" s="15" t="s">
        <v>10</v>
      </c>
      <c r="F134" s="17" t="s">
        <v>14</v>
      </c>
      <c r="G134" s="15" t="s">
        <v>12</v>
      </c>
      <c r="H134" s="16">
        <v>1628</v>
      </c>
      <c r="I134" s="15">
        <v>8</v>
      </c>
      <c r="J134" s="24">
        <f>Salariés[[#This Row],[Salaire]]*10/100</f>
        <v>162.80000000000001</v>
      </c>
    </row>
    <row r="135" spans="1:10" x14ac:dyDescent="0.3">
      <c r="A135" s="15" t="s">
        <v>172</v>
      </c>
      <c r="B135" s="15" t="s">
        <v>310</v>
      </c>
      <c r="C135" s="17" t="s">
        <v>13</v>
      </c>
      <c r="D135" s="18">
        <v>34053</v>
      </c>
      <c r="E135" s="15" t="s">
        <v>10</v>
      </c>
      <c r="F135" s="17" t="s">
        <v>14</v>
      </c>
      <c r="G135" s="15" t="s">
        <v>12</v>
      </c>
      <c r="H135" s="16">
        <v>1628</v>
      </c>
      <c r="I135" s="15">
        <v>8</v>
      </c>
      <c r="J135" s="24">
        <f>Salariés[[#This Row],[Salaire]]*10/100</f>
        <v>162.80000000000001</v>
      </c>
    </row>
    <row r="136" spans="1:10" x14ac:dyDescent="0.3">
      <c r="A136" s="15" t="s">
        <v>173</v>
      </c>
      <c r="B136" s="15" t="s">
        <v>311</v>
      </c>
      <c r="C136" s="17" t="s">
        <v>9</v>
      </c>
      <c r="D136" s="18">
        <v>32795</v>
      </c>
      <c r="E136" s="15" t="s">
        <v>10</v>
      </c>
      <c r="F136" s="17" t="s">
        <v>14</v>
      </c>
      <c r="G136" s="15" t="s">
        <v>25</v>
      </c>
      <c r="H136" s="16">
        <v>2156</v>
      </c>
      <c r="I136" s="15">
        <v>8</v>
      </c>
      <c r="J136" s="24">
        <f>Salariés[[#This Row],[Salaire]]*10/100</f>
        <v>215.6</v>
      </c>
    </row>
    <row r="137" spans="1:10" x14ac:dyDescent="0.3">
      <c r="A137" s="15" t="s">
        <v>175</v>
      </c>
      <c r="B137" s="15" t="s">
        <v>312</v>
      </c>
      <c r="C137" s="17" t="s">
        <v>13</v>
      </c>
      <c r="D137" s="18">
        <v>31315</v>
      </c>
      <c r="E137" s="15" t="s">
        <v>10</v>
      </c>
      <c r="F137" s="17" t="s">
        <v>14</v>
      </c>
      <c r="G137" s="15" t="s">
        <v>12</v>
      </c>
      <c r="H137" s="16">
        <v>1628</v>
      </c>
      <c r="I137" s="15">
        <v>8</v>
      </c>
      <c r="J137" s="24">
        <f>Salariés[[#This Row],[Salaire]]*10/100</f>
        <v>162.80000000000001</v>
      </c>
    </row>
    <row r="138" spans="1:10" x14ac:dyDescent="0.3">
      <c r="A138" s="15" t="s">
        <v>174</v>
      </c>
      <c r="B138" s="15" t="s">
        <v>192</v>
      </c>
      <c r="C138" s="17" t="s">
        <v>9</v>
      </c>
      <c r="D138" s="18">
        <v>26305</v>
      </c>
      <c r="E138" s="15" t="s">
        <v>31</v>
      </c>
      <c r="F138" s="17" t="s">
        <v>14</v>
      </c>
      <c r="G138" s="15" t="s">
        <v>25</v>
      </c>
      <c r="H138" s="16">
        <v>2288</v>
      </c>
      <c r="I138" s="15">
        <v>16</v>
      </c>
      <c r="J138" s="24">
        <f>Salariés[[#This Row],[Salaire]]*10/100</f>
        <v>228.8</v>
      </c>
    </row>
    <row r="139" spans="1:10" x14ac:dyDescent="0.3">
      <c r="A139" s="15" t="s">
        <v>176</v>
      </c>
      <c r="B139" s="15" t="s">
        <v>195</v>
      </c>
      <c r="C139" s="17" t="s">
        <v>13</v>
      </c>
      <c r="D139" s="18">
        <v>29385</v>
      </c>
      <c r="E139" s="15" t="s">
        <v>15</v>
      </c>
      <c r="F139" s="17" t="s">
        <v>14</v>
      </c>
      <c r="G139" s="15" t="s">
        <v>29</v>
      </c>
      <c r="H139" s="16">
        <v>2394</v>
      </c>
      <c r="I139" s="15">
        <v>43</v>
      </c>
      <c r="J139" s="24">
        <f>Salariés[[#This Row],[Salaire]]*10/100</f>
        <v>239.4</v>
      </c>
    </row>
    <row r="140" spans="1:10" x14ac:dyDescent="0.3">
      <c r="A140" s="15" t="s">
        <v>177</v>
      </c>
      <c r="B140" s="15" t="s">
        <v>196</v>
      </c>
      <c r="C140" s="17" t="s">
        <v>13</v>
      </c>
      <c r="D140" s="18">
        <v>33758</v>
      </c>
      <c r="E140" s="15" t="s">
        <v>15</v>
      </c>
      <c r="F140" s="17" t="s">
        <v>14</v>
      </c>
      <c r="G140" s="15" t="s">
        <v>29</v>
      </c>
      <c r="H140" s="16">
        <v>2394</v>
      </c>
      <c r="I140" s="15">
        <v>8</v>
      </c>
      <c r="J140" s="24">
        <f>Salariés[[#This Row],[Salaire]]*10/100</f>
        <v>239.4</v>
      </c>
    </row>
    <row r="141" spans="1:10" x14ac:dyDescent="0.3">
      <c r="A141" s="15" t="s">
        <v>178</v>
      </c>
      <c r="B141" s="15" t="s">
        <v>313</v>
      </c>
      <c r="C141" s="17" t="s">
        <v>13</v>
      </c>
      <c r="D141" s="18">
        <v>34337</v>
      </c>
      <c r="E141" s="15" t="s">
        <v>10</v>
      </c>
      <c r="F141" s="17" t="s">
        <v>14</v>
      </c>
      <c r="G141" s="15" t="s">
        <v>12</v>
      </c>
      <c r="H141" s="16">
        <v>1642</v>
      </c>
      <c r="I141" s="15">
        <v>7</v>
      </c>
      <c r="J141" s="24">
        <f>Salariés[[#This Row],[Salaire]]*10/100</f>
        <v>164.2</v>
      </c>
    </row>
    <row r="142" spans="1:10" x14ac:dyDescent="0.3">
      <c r="A142" s="15" t="s">
        <v>179</v>
      </c>
      <c r="B142" s="15" t="s">
        <v>194</v>
      </c>
      <c r="C142" s="17" t="s">
        <v>13</v>
      </c>
      <c r="D142" s="18">
        <v>29962</v>
      </c>
      <c r="E142" s="15" t="s">
        <v>10</v>
      </c>
      <c r="F142" s="17" t="s">
        <v>14</v>
      </c>
      <c r="G142" s="15" t="s">
        <v>12</v>
      </c>
      <c r="H142" s="16">
        <v>1642</v>
      </c>
      <c r="I142" s="15">
        <v>7</v>
      </c>
      <c r="J142" s="24">
        <f>Salariés[[#This Row],[Salaire]]*10/100</f>
        <v>164.2</v>
      </c>
    </row>
    <row r="143" spans="1:10" x14ac:dyDescent="0.3">
      <c r="A143" s="15" t="s">
        <v>180</v>
      </c>
      <c r="B143" s="15" t="s">
        <v>203</v>
      </c>
      <c r="C143" s="17" t="s">
        <v>9</v>
      </c>
      <c r="D143" s="18">
        <v>30775</v>
      </c>
      <c r="E143" s="15" t="s">
        <v>21</v>
      </c>
      <c r="F143" s="17" t="s">
        <v>14</v>
      </c>
      <c r="G143" s="15" t="s">
        <v>25</v>
      </c>
      <c r="H143" s="16">
        <v>2116</v>
      </c>
      <c r="I143" s="15">
        <v>4</v>
      </c>
      <c r="J143" s="24">
        <f>Salariés[[#This Row],[Salaire]]*10/100</f>
        <v>211.6</v>
      </c>
    </row>
    <row r="144" spans="1:10" x14ac:dyDescent="0.3">
      <c r="A144" s="12"/>
      <c r="B144" s="12"/>
      <c r="C144" s="13"/>
      <c r="D144" s="14"/>
      <c r="E144" s="12"/>
      <c r="F144" s="13"/>
      <c r="G144" s="12"/>
      <c r="H144" s="21"/>
      <c r="I144" s="12"/>
    </row>
    <row r="145" spans="1:9" x14ac:dyDescent="0.3">
      <c r="A145" s="12"/>
      <c r="B145" s="12"/>
      <c r="C145" s="13"/>
      <c r="D145" s="14"/>
      <c r="E145" s="12"/>
      <c r="F145" s="13"/>
      <c r="G145" s="12"/>
      <c r="H145" s="21"/>
      <c r="I145" s="12"/>
    </row>
    <row r="146" spans="1:9" x14ac:dyDescent="0.3">
      <c r="A146" s="12"/>
      <c r="B146" s="12"/>
      <c r="C146" s="13"/>
      <c r="D146" s="14"/>
      <c r="E146" s="12"/>
      <c r="F146" s="13"/>
      <c r="G146" s="12"/>
      <c r="H146" s="21"/>
      <c r="I146" s="12"/>
    </row>
  </sheetData>
  <sortState xmlns:xlrd2="http://schemas.microsoft.com/office/spreadsheetml/2017/richdata2" ref="A2:I143">
    <sortCondition ref="E2"/>
  </sortState>
  <phoneticPr fontId="5" type="noConversion"/>
  <pageMargins left="0.23622047244094491" right="0.23622047244094491" top="0.74803149606299213" bottom="0.74803149606299213" header="0.31496062992125984" footer="0.31496062992125984"/>
  <pageSetup paperSize="9" scale="72" fitToHeight="0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C8E9-BF8B-4683-9657-464EB56F3C4D}">
  <sheetPr>
    <tabColor theme="4" tint="0.79998168889431442"/>
  </sheetPr>
  <dimension ref="A3:B6"/>
  <sheetViews>
    <sheetView workbookViewId="0">
      <selection activeCell="B15" sqref="B15"/>
    </sheetView>
  </sheetViews>
  <sheetFormatPr baseColWidth="10" defaultRowHeight="14.4" x14ac:dyDescent="0.3"/>
  <cols>
    <col min="1" max="1" width="21" bestFit="1" customWidth="1"/>
    <col min="2" max="2" width="17" bestFit="1" customWidth="1"/>
    <col min="3" max="4" width="27.6640625" bestFit="1" customWidth="1"/>
    <col min="5" max="5" width="22" bestFit="1" customWidth="1"/>
    <col min="6" max="7" width="32.6640625" bestFit="1" customWidth="1"/>
  </cols>
  <sheetData>
    <row r="3" spans="1:2" x14ac:dyDescent="0.3">
      <c r="A3" s="46" t="s">
        <v>343</v>
      </c>
      <c r="B3" t="s">
        <v>344</v>
      </c>
    </row>
    <row r="4" spans="1:2" x14ac:dyDescent="0.3">
      <c r="A4" s="22" t="s">
        <v>11</v>
      </c>
      <c r="B4" s="35">
        <v>23715</v>
      </c>
    </row>
    <row r="5" spans="1:2" x14ac:dyDescent="0.3">
      <c r="A5" s="22" t="s">
        <v>14</v>
      </c>
      <c r="B5" s="35">
        <v>257414</v>
      </c>
    </row>
    <row r="6" spans="1:2" x14ac:dyDescent="0.3">
      <c r="A6" s="22" t="s">
        <v>361</v>
      </c>
      <c r="B6" s="35">
        <v>281129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B1FC-F127-4016-B630-39F250C7F8DE}">
  <sheetPr>
    <tabColor theme="7"/>
  </sheetPr>
  <dimension ref="A2:H25"/>
  <sheetViews>
    <sheetView workbookViewId="0">
      <selection activeCell="F9" sqref="F9"/>
    </sheetView>
  </sheetViews>
  <sheetFormatPr baseColWidth="10" defaultRowHeight="14.4" x14ac:dyDescent="0.3"/>
  <cols>
    <col min="1" max="1" width="11.5546875" customWidth="1"/>
    <col min="2" max="8" width="14.5546875" customWidth="1"/>
  </cols>
  <sheetData>
    <row r="2" spans="1:8" ht="30.6" x14ac:dyDescent="0.55000000000000004">
      <c r="A2" s="62" t="s">
        <v>325</v>
      </c>
      <c r="B2" s="62"/>
      <c r="C2" s="62"/>
      <c r="D2" s="62"/>
      <c r="E2" s="62"/>
      <c r="F2" s="62"/>
      <c r="G2" s="62"/>
      <c r="H2" s="62"/>
    </row>
    <row r="3" spans="1:8" ht="15" thickBot="1" x14ac:dyDescent="0.35"/>
    <row r="4" spans="1:8" x14ac:dyDescent="0.3">
      <c r="B4" s="26" t="s">
        <v>326</v>
      </c>
      <c r="C4" s="26" t="s">
        <v>327</v>
      </c>
      <c r="D4" s="27" t="s">
        <v>328</v>
      </c>
      <c r="E4" s="27" t="s">
        <v>329</v>
      </c>
      <c r="F4" s="27" t="s">
        <v>330</v>
      </c>
      <c r="G4" s="27" t="s">
        <v>331</v>
      </c>
      <c r="H4" s="28" t="s">
        <v>332</v>
      </c>
    </row>
    <row r="5" spans="1:8" x14ac:dyDescent="0.3">
      <c r="B5" s="29" t="s">
        <v>333</v>
      </c>
      <c r="C5" s="36">
        <v>7536</v>
      </c>
      <c r="D5" s="36">
        <v>45466</v>
      </c>
      <c r="E5" s="36">
        <v>1500</v>
      </c>
      <c r="F5" s="36">
        <v>8569</v>
      </c>
      <c r="G5" s="36"/>
      <c r="H5" s="37">
        <v>15623</v>
      </c>
    </row>
    <row r="6" spans="1:8" x14ac:dyDescent="0.3">
      <c r="B6" s="30" t="s">
        <v>334</v>
      </c>
      <c r="C6" s="38">
        <v>2000</v>
      </c>
      <c r="D6" s="38">
        <v>50000</v>
      </c>
      <c r="E6" s="38">
        <v>4586</v>
      </c>
      <c r="F6" s="38">
        <v>4856</v>
      </c>
      <c r="G6" s="38">
        <v>8899</v>
      </c>
      <c r="H6" s="39"/>
    </row>
    <row r="7" spans="1:8" x14ac:dyDescent="0.3">
      <c r="B7" s="29" t="s">
        <v>335</v>
      </c>
      <c r="C7" s="36">
        <v>48965</v>
      </c>
      <c r="D7" s="36">
        <v>52000</v>
      </c>
      <c r="E7" s="36">
        <v>1000</v>
      </c>
      <c r="F7" s="36"/>
      <c r="G7" s="36">
        <v>1478</v>
      </c>
      <c r="H7" s="37">
        <v>8563</v>
      </c>
    </row>
    <row r="8" spans="1:8" x14ac:dyDescent="0.3">
      <c r="B8" s="30" t="s">
        <v>336</v>
      </c>
      <c r="C8" s="38">
        <v>3500</v>
      </c>
      <c r="D8" s="38">
        <v>46666</v>
      </c>
      <c r="E8" s="38">
        <v>1500</v>
      </c>
      <c r="F8" s="38">
        <v>45877</v>
      </c>
      <c r="G8" s="38">
        <v>7896</v>
      </c>
      <c r="H8" s="39">
        <v>7524</v>
      </c>
    </row>
    <row r="9" spans="1:8" x14ac:dyDescent="0.3">
      <c r="B9" s="29" t="s">
        <v>337</v>
      </c>
      <c r="C9" s="36">
        <v>41000</v>
      </c>
      <c r="D9" s="36">
        <v>1452</v>
      </c>
      <c r="E9" s="36">
        <v>8000</v>
      </c>
      <c r="F9" s="36">
        <v>4623</v>
      </c>
      <c r="G9" s="36"/>
      <c r="H9" s="37">
        <v>4785</v>
      </c>
    </row>
    <row r="10" spans="1:8" ht="15" thickBot="1" x14ac:dyDescent="0.35">
      <c r="B10" s="31" t="s">
        <v>338</v>
      </c>
      <c r="C10" s="40">
        <v>45896</v>
      </c>
      <c r="D10" s="40"/>
      <c r="E10" s="40"/>
      <c r="F10" s="40"/>
      <c r="G10" s="40">
        <v>45697</v>
      </c>
      <c r="H10" s="41"/>
    </row>
    <row r="12" spans="1:8" ht="15" thickBot="1" x14ac:dyDescent="0.35"/>
    <row r="13" spans="1:8" x14ac:dyDescent="0.3">
      <c r="A13" s="63" t="s">
        <v>339</v>
      </c>
      <c r="B13" s="64"/>
      <c r="C13" s="54">
        <f>SUM(C5:C10)</f>
        <v>148897</v>
      </c>
      <c r="D13" s="54">
        <f t="shared" ref="D13:H13" si="0">SUM(D5:D10)</f>
        <v>195584</v>
      </c>
      <c r="E13" s="54">
        <f t="shared" si="0"/>
        <v>16586</v>
      </c>
      <c r="F13" s="54">
        <f t="shared" si="0"/>
        <v>63925</v>
      </c>
      <c r="G13" s="54">
        <f t="shared" si="0"/>
        <v>63970</v>
      </c>
      <c r="H13" s="55">
        <f t="shared" si="0"/>
        <v>36495</v>
      </c>
    </row>
    <row r="14" spans="1:8" x14ac:dyDescent="0.3">
      <c r="A14" s="65" t="s">
        <v>340</v>
      </c>
      <c r="B14" s="66"/>
      <c r="C14" s="56">
        <f>MAX(C5:C10)</f>
        <v>48965</v>
      </c>
      <c r="D14" s="56">
        <f t="shared" ref="D14:H14" si="1">MAX(D5:D10)</f>
        <v>52000</v>
      </c>
      <c r="E14" s="56">
        <f t="shared" si="1"/>
        <v>8000</v>
      </c>
      <c r="F14" s="56">
        <f t="shared" si="1"/>
        <v>45877</v>
      </c>
      <c r="G14" s="56">
        <f t="shared" si="1"/>
        <v>45697</v>
      </c>
      <c r="H14" s="57">
        <f t="shared" si="1"/>
        <v>15623</v>
      </c>
    </row>
    <row r="15" spans="1:8" x14ac:dyDescent="0.3">
      <c r="A15" s="67" t="s">
        <v>341</v>
      </c>
      <c r="B15" s="68"/>
      <c r="C15" s="58">
        <f>MIN(C5:C10)</f>
        <v>2000</v>
      </c>
      <c r="D15" s="58">
        <f t="shared" ref="D15:H15" si="2">MIN(D5:D10)</f>
        <v>1452</v>
      </c>
      <c r="E15" s="58">
        <f t="shared" si="2"/>
        <v>1000</v>
      </c>
      <c r="F15" s="58">
        <f t="shared" si="2"/>
        <v>4623</v>
      </c>
      <c r="G15" s="58">
        <f t="shared" si="2"/>
        <v>1478</v>
      </c>
      <c r="H15" s="59">
        <f t="shared" si="2"/>
        <v>4785</v>
      </c>
    </row>
    <row r="16" spans="1:8" ht="15" thickBot="1" x14ac:dyDescent="0.35">
      <c r="A16" s="69" t="s">
        <v>342</v>
      </c>
      <c r="B16" s="70"/>
      <c r="C16" s="60">
        <f>AVERAGE(C5:C10)</f>
        <v>24816.166666666668</v>
      </c>
      <c r="D16" s="60">
        <f t="shared" ref="D16:H16" si="3">AVERAGE(D5:D10)</f>
        <v>39116.800000000003</v>
      </c>
      <c r="E16" s="60">
        <f t="shared" si="3"/>
        <v>3317.2</v>
      </c>
      <c r="F16" s="60">
        <f t="shared" si="3"/>
        <v>15981.25</v>
      </c>
      <c r="G16" s="60">
        <f t="shared" si="3"/>
        <v>15992.5</v>
      </c>
      <c r="H16" s="61">
        <f t="shared" si="3"/>
        <v>9123.75</v>
      </c>
    </row>
    <row r="20" spans="1:1" x14ac:dyDescent="0.3">
      <c r="A20" s="25"/>
    </row>
    <row r="21" spans="1:1" x14ac:dyDescent="0.3">
      <c r="A21" s="25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</sheetData>
  <mergeCells count="5">
    <mergeCell ref="A2:H2"/>
    <mergeCell ref="A13:B13"/>
    <mergeCell ref="A14:B14"/>
    <mergeCell ref="A15:B15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3DE4-B018-4C7D-B9F0-1414743040CA}">
  <sheetPr>
    <tabColor theme="2" tint="-9.9978637043366805E-2"/>
  </sheetPr>
  <dimension ref="A1:I9"/>
  <sheetViews>
    <sheetView workbookViewId="0">
      <selection activeCell="G8" sqref="G8"/>
    </sheetView>
  </sheetViews>
  <sheetFormatPr baseColWidth="10" defaultRowHeight="14.4" x14ac:dyDescent="0.3"/>
  <cols>
    <col min="1" max="1" width="13.33203125" customWidth="1"/>
    <col min="4" max="8" width="15.6640625" customWidth="1"/>
  </cols>
  <sheetData>
    <row r="1" spans="1:9" ht="21" x14ac:dyDescent="0.4">
      <c r="A1" s="71" t="s">
        <v>354</v>
      </c>
      <c r="B1" s="72"/>
      <c r="C1" s="72"/>
      <c r="D1" s="72"/>
      <c r="E1" s="72"/>
      <c r="F1" s="72"/>
      <c r="G1" s="72"/>
      <c r="H1" s="72"/>
      <c r="I1" s="72"/>
    </row>
    <row r="3" spans="1:9" ht="15.6" x14ac:dyDescent="0.3">
      <c r="A3" s="42" t="s">
        <v>345</v>
      </c>
      <c r="B3" s="43" t="s">
        <v>0</v>
      </c>
      <c r="C3" s="44" t="s">
        <v>1</v>
      </c>
      <c r="D3" s="45" t="s">
        <v>355</v>
      </c>
      <c r="E3" s="45" t="s">
        <v>356</v>
      </c>
      <c r="F3" s="45" t="s">
        <v>357</v>
      </c>
      <c r="G3" s="45" t="s">
        <v>358</v>
      </c>
      <c r="H3" s="45" t="s">
        <v>359</v>
      </c>
      <c r="I3" s="45" t="s">
        <v>360</v>
      </c>
    </row>
    <row r="4" spans="1:9" ht="15.6" x14ac:dyDescent="0.3">
      <c r="A4" s="47">
        <v>1</v>
      </c>
      <c r="B4" s="47" t="s">
        <v>346</v>
      </c>
      <c r="C4" s="48" t="s">
        <v>216</v>
      </c>
      <c r="D4" s="53">
        <v>0.125</v>
      </c>
      <c r="E4" s="53">
        <v>0.20833333333333334</v>
      </c>
      <c r="F4" s="53">
        <v>0.125</v>
      </c>
      <c r="G4" s="53">
        <v>8.3333333333333329E-2</v>
      </c>
      <c r="H4" s="53"/>
      <c r="I4" s="52">
        <f>SUM(D4:H4)</f>
        <v>0.54166666666666674</v>
      </c>
    </row>
    <row r="5" spans="1:9" ht="15.6" x14ac:dyDescent="0.3">
      <c r="A5" s="47">
        <v>2</v>
      </c>
      <c r="B5" s="47" t="s">
        <v>347</v>
      </c>
      <c r="C5" s="48" t="s">
        <v>208</v>
      </c>
      <c r="D5" s="53">
        <v>8.3333333333333329E-2</v>
      </c>
      <c r="E5" s="53">
        <v>0.125</v>
      </c>
      <c r="F5" s="53">
        <v>0.20833333333333334</v>
      </c>
      <c r="G5" s="53">
        <v>0.16666666666666666</v>
      </c>
      <c r="H5" s="51"/>
      <c r="I5" s="52">
        <f t="shared" ref="I5:I9" si="0">SUM(D5:H5)</f>
        <v>0.58333333333333326</v>
      </c>
    </row>
    <row r="6" spans="1:9" ht="15.6" x14ac:dyDescent="0.3">
      <c r="A6" s="47">
        <v>3</v>
      </c>
      <c r="B6" s="47" t="s">
        <v>348</v>
      </c>
      <c r="C6" s="47" t="s">
        <v>228</v>
      </c>
      <c r="D6" s="53">
        <v>4.1666666666666664E-2</v>
      </c>
      <c r="E6" s="53">
        <v>0.16666666666666666</v>
      </c>
      <c r="F6" s="53">
        <v>8.3333333333333329E-2</v>
      </c>
      <c r="G6" s="53">
        <v>0.16666666666666666</v>
      </c>
      <c r="H6" s="51"/>
      <c r="I6" s="52">
        <f t="shared" si="0"/>
        <v>0.45833333333333326</v>
      </c>
    </row>
    <row r="7" spans="1:9" ht="15.6" x14ac:dyDescent="0.3">
      <c r="A7" s="49">
        <v>4</v>
      </c>
      <c r="B7" s="49" t="s">
        <v>349</v>
      </c>
      <c r="C7" s="50" t="s">
        <v>353</v>
      </c>
      <c r="D7" s="53">
        <v>8.3333333333333329E-2</v>
      </c>
      <c r="E7" s="53">
        <v>0.125</v>
      </c>
      <c r="F7" s="53">
        <v>0.16666666666666666</v>
      </c>
      <c r="G7" s="53">
        <v>0.125</v>
      </c>
      <c r="H7" s="51"/>
      <c r="I7" s="52">
        <f t="shared" si="0"/>
        <v>0.5</v>
      </c>
    </row>
    <row r="8" spans="1:9" ht="15.6" x14ac:dyDescent="0.3">
      <c r="A8" s="49">
        <v>5</v>
      </c>
      <c r="B8" s="49" t="s">
        <v>350</v>
      </c>
      <c r="C8" s="50" t="s">
        <v>352</v>
      </c>
      <c r="D8" s="53">
        <v>0.20833333333333334</v>
      </c>
      <c r="E8" s="53">
        <v>0.16666666666666666</v>
      </c>
      <c r="F8" s="53">
        <v>0.125</v>
      </c>
      <c r="G8" s="53">
        <v>0.16666666666666666</v>
      </c>
      <c r="H8" s="51"/>
      <c r="I8" s="52">
        <f t="shared" si="0"/>
        <v>0.66666666666666663</v>
      </c>
    </row>
    <row r="9" spans="1:9" ht="15.6" x14ac:dyDescent="0.3">
      <c r="A9" s="49">
        <v>6</v>
      </c>
      <c r="B9" s="49" t="s">
        <v>351</v>
      </c>
      <c r="C9" s="49" t="s">
        <v>234</v>
      </c>
      <c r="D9" s="53">
        <v>0.125</v>
      </c>
      <c r="E9" s="53">
        <v>8.3333333333333329E-2</v>
      </c>
      <c r="F9" s="53">
        <v>8.3333333333333329E-2</v>
      </c>
      <c r="G9" s="53">
        <v>0.125</v>
      </c>
      <c r="H9" s="51"/>
      <c r="I9" s="52">
        <f t="shared" si="0"/>
        <v>0.41666666666666663</v>
      </c>
    </row>
  </sheetData>
  <sortState xmlns:xlrd2="http://schemas.microsoft.com/office/spreadsheetml/2017/richdata2" ref="C4:C9">
    <sortCondition ref="C4"/>
  </sortState>
  <mergeCells count="1">
    <mergeCell ref="A1:I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BF24-3661-44B3-B256-CABA469E6E44}">
  <dimension ref="A3:E11"/>
  <sheetViews>
    <sheetView workbookViewId="0"/>
  </sheetViews>
  <sheetFormatPr baseColWidth="10" defaultRowHeight="14.4" x14ac:dyDescent="0.3"/>
  <cols>
    <col min="2" max="2" width="23.109375" customWidth="1"/>
    <col min="4" max="4" width="22.88671875" customWidth="1"/>
    <col min="5" max="5" width="32" customWidth="1"/>
  </cols>
  <sheetData>
    <row r="3" spans="1:5" ht="14.25" customHeight="1" x14ac:dyDescent="0.3">
      <c r="A3" s="8" t="s">
        <v>0</v>
      </c>
      <c r="B3" t="s">
        <v>90</v>
      </c>
      <c r="D3" s="8" t="s">
        <v>1</v>
      </c>
      <c r="E3" s="22" t="str">
        <f>VLOOKUP(Noms,Salariés[],MATCH(D3,En_têtes,0),FALSE)</f>
        <v>Viviane</v>
      </c>
    </row>
    <row r="4" spans="1:5" ht="14.25" customHeight="1" x14ac:dyDescent="0.3">
      <c r="D4" s="8" t="s">
        <v>2</v>
      </c>
      <c r="E4" s="22" t="str">
        <f>VLOOKUP(Noms,Salariés[],MATCH(D4,En_têtes,0),FALSE)</f>
        <v>F</v>
      </c>
    </row>
    <row r="5" spans="1:5" ht="14.25" customHeight="1" x14ac:dyDescent="0.3">
      <c r="D5" s="9" t="s">
        <v>3</v>
      </c>
      <c r="E5" s="23">
        <f>VLOOKUP(Noms,Salariés[],MATCH(D5,En_têtes,0),FALSE)</f>
        <v>22735</v>
      </c>
    </row>
    <row r="6" spans="1:5" ht="14.25" customHeight="1" x14ac:dyDescent="0.3">
      <c r="D6" s="8" t="s">
        <v>4</v>
      </c>
      <c r="E6" s="22" t="str">
        <f>VLOOKUP(Noms,Salariés[],MATCH(D6,En_têtes,0),FALSE)</f>
        <v>PRODUCTION</v>
      </c>
    </row>
    <row r="7" spans="1:5" ht="14.25" customHeight="1" x14ac:dyDescent="0.3">
      <c r="D7" s="8" t="s">
        <v>5</v>
      </c>
      <c r="E7" s="22" t="str">
        <f>VLOOKUP(Noms,Salariés[],MATCH(D7,En_têtes,0),FALSE)</f>
        <v>CDI</v>
      </c>
    </row>
    <row r="8" spans="1:5" ht="14.25" customHeight="1" x14ac:dyDescent="0.3">
      <c r="D8" s="8" t="s">
        <v>6</v>
      </c>
      <c r="E8" s="22" t="str">
        <f>VLOOKUP(Noms,Salariés[],MATCH(D8,En_têtes,0),FALSE)</f>
        <v>OUVRIER</v>
      </c>
    </row>
    <row r="9" spans="1:5" ht="14.25" customHeight="1" x14ac:dyDescent="0.3">
      <c r="D9" s="10" t="s">
        <v>7</v>
      </c>
      <c r="E9" s="22">
        <f>VLOOKUP(Noms,Salariés[],MATCH(D9,En_têtes,0),FALSE)</f>
        <v>1720</v>
      </c>
    </row>
    <row r="10" spans="1:5" ht="14.25" customHeight="1" x14ac:dyDescent="0.3">
      <c r="D10" s="8" t="s">
        <v>8</v>
      </c>
      <c r="E10" s="22">
        <f>VLOOKUP(Noms,Salariés[],MATCH(D10,En_têtes,0),FALSE)</f>
        <v>26</v>
      </c>
    </row>
    <row r="11" spans="1:5" ht="14.25" customHeight="1" x14ac:dyDescent="0.3"/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F9CDCC-DF19-4255-9D1A-890863068A1A}">
          <x14:formula1>
            <xm:f>'Liste de données'!$A$2:$A$143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4B3A0-A318-4D4A-859D-2497E1D0DC49}">
  <dimension ref="A1:A12"/>
  <sheetViews>
    <sheetView workbookViewId="0"/>
  </sheetViews>
  <sheetFormatPr baseColWidth="10" defaultRowHeight="14.4" x14ac:dyDescent="0.3"/>
  <cols>
    <col min="1" max="1" width="14.5546875" bestFit="1" customWidth="1"/>
  </cols>
  <sheetData>
    <row r="1" spans="1:1" x14ac:dyDescent="0.3">
      <c r="A1" t="s">
        <v>189</v>
      </c>
    </row>
    <row r="2" spans="1:1" x14ac:dyDescent="0.3">
      <c r="A2" t="s">
        <v>31</v>
      </c>
    </row>
    <row r="3" spans="1:1" x14ac:dyDescent="0.3">
      <c r="A3" t="s">
        <v>28</v>
      </c>
    </row>
    <row r="4" spans="1:1" x14ac:dyDescent="0.3">
      <c r="A4" t="s">
        <v>33</v>
      </c>
    </row>
    <row r="5" spans="1:1" x14ac:dyDescent="0.3">
      <c r="A5" t="s">
        <v>21</v>
      </c>
    </row>
    <row r="6" spans="1:1" x14ac:dyDescent="0.3">
      <c r="A6" t="s">
        <v>20</v>
      </c>
    </row>
    <row r="7" spans="1:1" x14ac:dyDescent="0.3">
      <c r="A7" t="s">
        <v>35</v>
      </c>
    </row>
    <row r="8" spans="1:1" x14ac:dyDescent="0.3">
      <c r="A8" t="s">
        <v>10</v>
      </c>
    </row>
    <row r="9" spans="1:1" x14ac:dyDescent="0.3">
      <c r="A9" t="s">
        <v>15</v>
      </c>
    </row>
    <row r="10" spans="1:1" x14ac:dyDescent="0.3">
      <c r="A10" t="s">
        <v>37</v>
      </c>
    </row>
    <row r="11" spans="1:1" x14ac:dyDescent="0.3">
      <c r="A11" t="s">
        <v>23</v>
      </c>
    </row>
    <row r="12" spans="1:1" x14ac:dyDescent="0.3">
      <c r="A12" t="s">
        <v>188</v>
      </c>
    </row>
  </sheetData>
  <sortState xmlns:xlrd2="http://schemas.microsoft.com/office/spreadsheetml/2017/richdata2" ref="A2:A11">
    <sortCondition ref="A4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15EA5-E25D-48CC-BC9E-430337BEDAF0}">
  <dimension ref="A1:K23"/>
  <sheetViews>
    <sheetView workbookViewId="0"/>
  </sheetViews>
  <sheetFormatPr baseColWidth="10" defaultRowHeight="14.4" x14ac:dyDescent="0.3"/>
  <cols>
    <col min="5" max="5" width="14.5546875" bestFit="1" customWidth="1"/>
  </cols>
  <sheetData>
    <row r="1" spans="1:11" x14ac:dyDescent="0.3">
      <c r="C1" t="s">
        <v>182</v>
      </c>
    </row>
    <row r="3" spans="1:11" ht="26.4" x14ac:dyDescent="0.3">
      <c r="A3" s="7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10" t="s">
        <v>7</v>
      </c>
      <c r="I3" s="10" t="s">
        <v>7</v>
      </c>
      <c r="J3" s="8" t="s">
        <v>8</v>
      </c>
      <c r="K3" s="11" t="s">
        <v>181</v>
      </c>
    </row>
    <row r="4" spans="1:11" x14ac:dyDescent="0.3">
      <c r="C4" t="s">
        <v>9</v>
      </c>
      <c r="H4" t="s">
        <v>184</v>
      </c>
      <c r="I4" t="s">
        <v>185</v>
      </c>
    </row>
    <row r="5" spans="1:11" x14ac:dyDescent="0.3">
      <c r="C5" t="s">
        <v>13</v>
      </c>
      <c r="H5" t="s">
        <v>186</v>
      </c>
      <c r="I5" t="s">
        <v>187</v>
      </c>
    </row>
    <row r="10" spans="1:11" x14ac:dyDescent="0.3">
      <c r="C10" t="s">
        <v>183</v>
      </c>
    </row>
    <row r="12" spans="1:11" ht="26.4" x14ac:dyDescent="0.3">
      <c r="D12" s="9" t="s">
        <v>3</v>
      </c>
      <c r="E12" s="8" t="s">
        <v>4</v>
      </c>
      <c r="F12" s="8" t="s">
        <v>5</v>
      </c>
      <c r="G12" s="8" t="s">
        <v>6</v>
      </c>
      <c r="I12" s="8" t="s">
        <v>8</v>
      </c>
      <c r="J12" s="11" t="s">
        <v>181</v>
      </c>
    </row>
    <row r="13" spans="1:11" x14ac:dyDescent="0.3">
      <c r="A13" s="1"/>
      <c r="B13" s="1"/>
      <c r="C13" s="2"/>
      <c r="D13" s="3"/>
      <c r="E13" s="1"/>
      <c r="F13" s="2"/>
      <c r="G13" s="1"/>
      <c r="H13" s="4"/>
      <c r="I13" s="1"/>
      <c r="J13" s="6"/>
    </row>
    <row r="14" spans="1:11" ht="26.4" x14ac:dyDescent="0.3">
      <c r="A14" s="7" t="s">
        <v>0</v>
      </c>
      <c r="B14" s="8" t="s">
        <v>1</v>
      </c>
      <c r="C14" s="8" t="s">
        <v>2</v>
      </c>
      <c r="D14" s="10" t="s">
        <v>7</v>
      </c>
      <c r="E14" s="1"/>
      <c r="F14" s="2"/>
      <c r="G14" s="1"/>
      <c r="H14" s="4"/>
      <c r="I14" s="1"/>
      <c r="J14" s="6"/>
    </row>
    <row r="15" spans="1:11" x14ac:dyDescent="0.3">
      <c r="A15" s="1" t="s">
        <v>104</v>
      </c>
      <c r="B15" s="1" t="s">
        <v>30</v>
      </c>
      <c r="C15" s="2" t="s">
        <v>9</v>
      </c>
      <c r="D15" s="4">
        <v>2115</v>
      </c>
      <c r="E15" s="5"/>
      <c r="F15" s="2"/>
      <c r="G15" s="1"/>
      <c r="H15" s="4"/>
      <c r="I15" s="1"/>
      <c r="J15" s="6"/>
    </row>
    <row r="16" spans="1:11" x14ac:dyDescent="0.3">
      <c r="A16" s="1" t="s">
        <v>174</v>
      </c>
      <c r="B16" s="1" t="s">
        <v>41</v>
      </c>
      <c r="C16" s="2" t="s">
        <v>9</v>
      </c>
      <c r="D16" s="4">
        <v>2288</v>
      </c>
    </row>
    <row r="17" spans="1:4" x14ac:dyDescent="0.3">
      <c r="A17" s="1" t="s">
        <v>98</v>
      </c>
      <c r="B17" s="1" t="s">
        <v>24</v>
      </c>
      <c r="C17" s="2" t="s">
        <v>9</v>
      </c>
      <c r="D17" s="4">
        <v>2061</v>
      </c>
    </row>
    <row r="18" spans="1:4" x14ac:dyDescent="0.3">
      <c r="A18" s="1" t="s">
        <v>95</v>
      </c>
      <c r="B18" s="1" t="s">
        <v>19</v>
      </c>
      <c r="C18" s="2" t="s">
        <v>13</v>
      </c>
      <c r="D18" s="4">
        <v>2815</v>
      </c>
    </row>
    <row r="19" spans="1:4" x14ac:dyDescent="0.3">
      <c r="A19" s="1" t="s">
        <v>115</v>
      </c>
      <c r="B19" s="1" t="s">
        <v>36</v>
      </c>
      <c r="C19" s="2" t="s">
        <v>13</v>
      </c>
      <c r="D19" s="4">
        <v>2526</v>
      </c>
    </row>
    <row r="20" spans="1:4" x14ac:dyDescent="0.3">
      <c r="A20" s="1" t="s">
        <v>151</v>
      </c>
      <c r="B20" s="1" t="s">
        <v>38</v>
      </c>
      <c r="C20" s="2" t="s">
        <v>13</v>
      </c>
      <c r="D20" s="4">
        <v>2526</v>
      </c>
    </row>
    <row r="21" spans="1:4" x14ac:dyDescent="0.3">
      <c r="A21" s="1" t="s">
        <v>166</v>
      </c>
      <c r="B21" s="1" t="s">
        <v>40</v>
      </c>
      <c r="C21" s="2" t="s">
        <v>9</v>
      </c>
      <c r="D21" s="4">
        <v>2420</v>
      </c>
    </row>
    <row r="22" spans="1:4" x14ac:dyDescent="0.3">
      <c r="A22" s="1" t="s">
        <v>173</v>
      </c>
      <c r="B22" s="1" t="s">
        <v>42</v>
      </c>
      <c r="C22" s="2" t="s">
        <v>9</v>
      </c>
      <c r="D22" s="4">
        <v>2156</v>
      </c>
    </row>
    <row r="23" spans="1:4" x14ac:dyDescent="0.3">
      <c r="A23" s="1" t="s">
        <v>180</v>
      </c>
      <c r="B23" s="1" t="s">
        <v>43</v>
      </c>
      <c r="C23" s="2" t="s">
        <v>9</v>
      </c>
      <c r="D23" s="4">
        <v>2116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Liste de données</vt:lpstr>
      <vt:lpstr>TCD</vt:lpstr>
      <vt:lpstr>Chiffres d'affaires</vt:lpstr>
      <vt:lpstr>Heures supp</vt:lpstr>
      <vt:lpstr>RECHERCHEV</vt:lpstr>
      <vt:lpstr>Listes déroulantes</vt:lpstr>
      <vt:lpstr>FIltre avancé</vt:lpstr>
      <vt:lpstr>'FIltre avancé'!Criteres</vt:lpstr>
      <vt:lpstr>En_têtes</vt:lpstr>
      <vt:lpstr>'FIltre avancé'!Extraire</vt:lpstr>
      <vt:lpstr>'Liste de données'!Impression_des_titres</vt:lpstr>
      <vt:lpstr>Nom</vt:lpstr>
      <vt:lpstr>Noms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Josselin</dc:creator>
  <cp:lastModifiedBy>Josselin Baldé</cp:lastModifiedBy>
  <cp:lastPrinted>2019-10-01T12:28:57Z</cp:lastPrinted>
  <dcterms:created xsi:type="dcterms:W3CDTF">2019-09-10T19:19:44Z</dcterms:created>
  <dcterms:modified xsi:type="dcterms:W3CDTF">2021-10-14T16:43:47Z</dcterms:modified>
  <cp:contentStatus/>
</cp:coreProperties>
</file>